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ideconforti/Downloads/"/>
    </mc:Choice>
  </mc:AlternateContent>
  <xr:revisionPtr revIDLastSave="0" documentId="13_ncr:1_{5BC34A43-04C9-E045-824C-F87296C85153}" xr6:coauthVersionLast="36" xr6:coauthVersionMax="36" xr10:uidLastSave="{00000000-0000-0000-0000-000000000000}"/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2860" yWindow="860" windowWidth="27640" windowHeight="13940" xr2:uid="{00000000-000D-0000-FFFF-FFFF00000000}"/>
  </bookViews>
  <sheets>
    <sheet name="CALCOLO_PR_RIFERIMENTO_CARTA" sheetId="1" r:id="rId1"/>
  </sheets>
  <calcPr calcId="18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</calcChain>
</file>

<file path=xl/sharedStrings.xml><?xml version="1.0" encoding="utf-8"?>
<sst xmlns="http://schemas.openxmlformats.org/spreadsheetml/2006/main" count="48" uniqueCount="29">
  <si>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</si>
  <si>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</si>
  <si>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</si>
  <si>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</si>
  <si>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</si>
  <si>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</si>
  <si>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</si>
  <si>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</si>
  <si>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</si>
  <si>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</si>
  <si>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</si>
  <si>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</si>
  <si>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</si>
  <si>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</si>
  <si>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</si>
  <si>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</si>
  <si>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</si>
  <si>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</si>
  <si>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</si>
  <si>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</si>
  <si>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</si>
  <si>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</si>
  <si>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</si>
  <si>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</si>
  <si>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</si>
  <si>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</si>
  <si>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</si>
  <si>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</si>
  <si>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excell dopo aver selezionato le modalità di interesse per cisacuna variabile)</t>
    </r>
    <r>
      <rPr>
        <b/>
        <sz val="12"/>
        <color theme="1"/>
        <rFont val="Gotha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</si>
</sst>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%"/>
  </numFmts>
  <fonts count="1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90" zoomScaleNormal="90" workbookViewId="0">
      <selection activeCell="F6" sqref="F6"/>
    </sheetView>
  </sheetViews>
  <sheetFormatPr baseColWidth="10" defaultColWidth="34.5" defaultRowHeight="15"/>
  <cols>
    <col min="1" max="1" width="80.83203125" customWidth="1"/>
    <col min="2" max="4" width="34.5" hidden="1" customWidth="1"/>
    <col min="5" max="5" width="14.33203125" hidden="1" customWidth="1"/>
    <col min="6" max="6" width="34.5" style="1"/>
    <col min="7" max="7" width="34.5" hidden="1" customWidth="1"/>
  </cols>
  <sheetData>
    <row r="1" spans="1:10">
      <c r="G1">
        <v>2.1055999999999999</v>
      </c>
    </row>
    <row r="2" spans="1:10" ht="26.25" customHeight="1">
      <c r="A2" s="27" t="s">
        <v>28</v>
      </c>
      <c r="B2" s="27"/>
      <c r="C2" s="27"/>
      <c r="D2" s="27"/>
      <c r="E2" s="27"/>
      <c r="F2" s="27"/>
    </row>
    <row r="3" spans="1:10" ht="39" customHeight="1">
      <c r="A3" s="28"/>
      <c r="B3" s="28"/>
      <c r="C3" s="28"/>
      <c r="D3" s="28"/>
      <c r="E3" s="28"/>
      <c r="F3" s="28"/>
    </row>
    <row r="5" spans="1:10" ht="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1</v>
      </c>
      <c r="G5" s="2">
        <f>IF(F5=B5,-0.1487,IF(F5=C5,-0.1176,IF(F5=D5,-0.071,0)))</f>
        <v>-0.1487</v>
      </c>
      <c r="H5" s="2"/>
      <c r="I5" s="2"/>
      <c r="J5" s="2"/>
    </row>
    <row r="6" spans="1:10" ht="25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25">
      <c r="A7" s="9" t="s">
        <v>5</v>
      </c>
      <c r="B7" s="7" t="s">
        <v>8</v>
      </c>
      <c r="C7" s="7" t="s">
        <v>9</v>
      </c>
      <c r="D7" s="7"/>
      <c r="E7" s="7"/>
      <c r="F7" s="8" t="s">
        <v>9</v>
      </c>
      <c r="G7" s="2">
        <f>IF(F7=C7,0.057,0)</f>
        <v>5.7000000000000002E-2</v>
      </c>
    </row>
    <row r="8" spans="1:10" ht="25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11</v>
      </c>
      <c r="G8" s="2">
        <f>IF(F8=C8,-0.0411,IF(F8=D8,-0.0475,0))</f>
        <v>0</v>
      </c>
    </row>
    <row r="9" spans="1:10" ht="25">
      <c r="A9" s="9" t="s">
        <v>14</v>
      </c>
      <c r="B9" s="7" t="s">
        <v>15</v>
      </c>
      <c r="C9" s="7" t="s">
        <v>16</v>
      </c>
      <c r="D9" s="7"/>
      <c r="E9" s="7"/>
      <c r="F9" s="8" t="s">
        <v>16</v>
      </c>
      <c r="G9" s="2">
        <f>IF(F9=B9,0.0237,0)</f>
        <v>0</v>
      </c>
    </row>
    <row r="10" spans="1:10" ht="25">
      <c r="A10" s="6" t="s">
        <v>19</v>
      </c>
      <c r="B10" s="7" t="s">
        <v>15</v>
      </c>
      <c r="C10" s="7" t="s">
        <v>16</v>
      </c>
      <c r="D10" s="7"/>
      <c r="E10" s="7"/>
      <c r="F10" s="8" t="s">
        <v>16</v>
      </c>
      <c r="G10" s="2">
        <f>IF(F10=C10,0.0803,0)</f>
        <v>8.0299999999999996E-2</v>
      </c>
    </row>
    <row r="11" spans="1:10" ht="25">
      <c r="A11" s="9" t="s">
        <v>17</v>
      </c>
      <c r="B11" s="7" t="s">
        <v>15</v>
      </c>
      <c r="C11" s="7" t="s">
        <v>16</v>
      </c>
      <c r="D11" s="7"/>
      <c r="E11" s="7"/>
      <c r="F11" s="8" t="s">
        <v>16</v>
      </c>
      <c r="G11" s="2">
        <f>IF(F11=B11,-0.0118,0)</f>
        <v>0</v>
      </c>
    </row>
    <row r="12" spans="1:10" ht="25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25">
      <c r="A13" s="10" t="s">
        <v>20</v>
      </c>
      <c r="B13" s="11"/>
      <c r="C13" s="11"/>
      <c r="D13" s="11"/>
      <c r="E13" s="11"/>
      <c r="F13" s="12">
        <v>5444</v>
      </c>
      <c r="G13" s="2">
        <f>2.8657/F13</f>
        <v>5.2639603232916966E-4</v>
      </c>
    </row>
    <row r="14" spans="1:10" ht="30" customHeight="1">
      <c r="A14" s="13"/>
      <c r="B14" s="7"/>
      <c r="C14" s="7"/>
      <c r="D14" s="7"/>
      <c r="E14" s="7"/>
      <c r="F14" s="14"/>
      <c r="G14" s="2"/>
    </row>
    <row r="15" spans="1:10" ht="30" hidden="1" customHeight="1">
      <c r="A15" s="18" t="s">
        <v>21</v>
      </c>
      <c r="B15" s="11"/>
      <c r="C15" s="11"/>
      <c r="D15" s="11"/>
      <c r="E15" s="11"/>
      <c r="F15" s="15">
        <f>G15</f>
        <v>2.0947263960323288</v>
      </c>
      <c r="G15" s="2">
        <f>SUM(G1:G13)</f>
        <v>2.0947263960323288</v>
      </c>
      <c r="H15" s="2"/>
    </row>
    <row r="16" spans="1:10" ht="30" hidden="1" customHeight="1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>
      <c r="A17" s="18" t="s">
        <v>22</v>
      </c>
      <c r="B17" s="19"/>
      <c r="C17" s="19"/>
      <c r="D17" s="19"/>
      <c r="E17" s="19"/>
      <c r="F17" s="20">
        <f>F15*(1+F16)</f>
        <v>2.162071849664768</v>
      </c>
      <c r="G17" s="2"/>
    </row>
    <row r="18" spans="1:7" ht="30" hidden="1" customHeight="1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>
      <c r="A19" s="21" t="s">
        <v>24</v>
      </c>
      <c r="B19" s="22"/>
      <c r="C19" s="22"/>
      <c r="D19" s="22"/>
      <c r="E19" s="22"/>
      <c r="F19" s="23">
        <f>F17*(1+F18)</f>
        <v>2.3683472558165302</v>
      </c>
      <c r="G19" s="2"/>
    </row>
    <row r="20" spans="1:7" ht="30" hidden="1" customHeight="1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>
      <c r="A21" s="21" t="s">
        <v>25</v>
      </c>
      <c r="B21" s="19"/>
      <c r="C21" s="19"/>
      <c r="D21" s="19"/>
      <c r="E21" s="19"/>
      <c r="F21" s="24">
        <f>F19*(1+F20)</f>
        <v>2.4500078691970844</v>
      </c>
      <c r="G21" s="2"/>
    </row>
    <row r="22" spans="1:7" ht="30" hidden="1" customHeight="1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customHeight="1">
      <c r="A23" s="18" t="s">
        <v>26</v>
      </c>
      <c r="B23" s="25"/>
      <c r="C23" s="25"/>
      <c r="D23" s="25"/>
      <c r="E23" s="25"/>
      <c r="F23" s="20">
        <f>F21*(1+F22)</f>
        <v>2.4745079478890553</v>
      </c>
    </row>
    <row r="24" spans="1:7" ht="30" customHeight="1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customHeight="1">
      <c r="A25" s="18" t="s">
        <v>27</v>
      </c>
      <c r="B25" s="25"/>
      <c r="C25" s="25"/>
      <c r="D25" s="25"/>
      <c r="E25" s="25"/>
      <c r="F25" s="26">
        <f>F23*(1+F24)</f>
        <v>2.583559513152526</v>
      </c>
    </row>
  </sheetData>
  <sheetProtection algorithmName="SHA-512" hashValue="4eONUjjBp86JbnVcX2u0hpcAWuqOF5IagpXAdop+eQA07agayegk7GL40pRpLATcsG5iTDgs6hQMlwwtJ5kzlw==" saltValue="76ippjOCfh65U4O+Vw3LPw==" spinCount="100000" sheet="1" formatCells="0" formatColumns="0" formatRows="0" insertColumns="0" insertRows="0" insertHyperlinks="0" deleteColumns="0" deleteRows="0" selectLockedCells="1"/>
  <mergeCells count="1">
    <mergeCell ref="A2:F3"/>
  </mergeCells>
  <dataValidations count="7">
    <dataValidation type="whole" operator="greaterThanOrEqual" allowBlank="1" showInputMessage="1" showErrorMessage="1" error="numero minimo di risme: 5." sqref="F13" xr:uid="{00000000-0002-0000-0000-000000000000}">
      <formula1>5</formula1>
    </dataValidation>
    <dataValidation type="list" allowBlank="1" showInputMessage="1" showErrorMessage="1" sqref="F11:F12" xr:uid="{00000000-0002-0000-0000-000001000000}">
      <formula1>$B$11:$C$11</formula1>
    </dataValidation>
    <dataValidation type="list" allowBlank="1" showInputMessage="1" showErrorMessage="1" sqref="F9:F10" xr:uid="{00000000-0002-0000-0000-000002000000}">
      <formula1>$B$9:$C$9</formula1>
    </dataValidation>
    <dataValidation type="list" allowBlank="1" showInputMessage="1" showErrorMessage="1" sqref="F8" xr:uid="{00000000-0002-0000-0000-000003000000}">
      <formula1>$B$8:$D$8</formula1>
    </dataValidation>
    <dataValidation type="list" allowBlank="1" showInputMessage="1" showErrorMessage="1" sqref="F7" xr:uid="{00000000-0002-0000-0000-000004000000}">
      <formula1>$B$7:$C$7</formula1>
    </dataValidation>
    <dataValidation type="list" allowBlank="1" showInputMessage="1" showErrorMessage="1" sqref="F6" xr:uid="{00000000-0002-0000-0000-000005000000}">
      <formula1>$B$6:$C$6</formula1>
    </dataValidation>
    <dataValidation type="list" allowBlank="1" showInputMessage="1" showErrorMessage="1" sqref="F5" xr:uid="{00000000-0002-0000-0000-000006000000}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7155E-EC36-4B82-82D4-AFF1C63A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EDCD9-0822-45CC-9617-F6D59568D6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32A43C-8297-4B17-8787-D5DF7F4B7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Microsoft Office User</cp:lastModifiedBy>
  <dcterms:created xsi:type="dcterms:W3CDTF">2016-09-09T09:06:42Z</dcterms:created>
  <dcterms:modified xsi:type="dcterms:W3CDTF">2022-01-19T08:59:45Z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