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1840" windowHeight="11790"/>
  </bookViews>
  <sheets>
    <sheet name="CALCOLO_PR_RIFERIMENTO_CARTA" sheetId="1" r:id="rId1"/>
  </sheets>
  <calcPr calcId="145621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15" i="1" l="1"/>
  <c r="F15" i="1" s="1"/>
</calcChain>
</file>

<file path=xl/sharedStrings.xml><?xml version="1.0" encoding="utf-8"?>
<sst xmlns="http://schemas.openxmlformats.org/spreadsheetml/2006/main" count="39" uniqueCount="25">
  <si>
    <t>MACRO-AREA STAZIONE APPALTANTE</t>
  </si>
  <si>
    <t>NORDEST</t>
  </si>
  <si>
    <t>NORDOVEST</t>
  </si>
  <si>
    <t>CENTRO</t>
  </si>
  <si>
    <t>SUD-ISOLE</t>
  </si>
  <si>
    <t>FORMATO</t>
  </si>
  <si>
    <t>A4</t>
  </si>
  <si>
    <t>A3</t>
  </si>
  <si>
    <t>TIPOLOGIA</t>
  </si>
  <si>
    <t>NATURALE</t>
  </si>
  <si>
    <t>RICICLATA</t>
  </si>
  <si>
    <t>MODALITA' CONSEGNA</t>
  </si>
  <si>
    <t>PIANO</t>
  </si>
  <si>
    <t>MAGAZZINO</t>
  </si>
  <si>
    <t>PIANO STRADALE</t>
  </si>
  <si>
    <t>CERTIFICAZIONE ISO 9001/2008 CARTIERA</t>
  </si>
  <si>
    <t>SI</t>
  </si>
  <si>
    <t>NO</t>
  </si>
  <si>
    <t>CLAUSOLA REVISIONE PERIODICA PREZZI</t>
  </si>
  <si>
    <t>CONSEGNA ENTRO 3 GIORNI</t>
  </si>
  <si>
    <t>PREZZO DI RIFERIMENTO</t>
  </si>
  <si>
    <t>ORDINE MINIMO 10 SCATOLE</t>
  </si>
  <si>
    <t xml:space="preserve">MASCHERA DI AUSILIO PER IL CALCOLO DEL PREZZO </t>
  </si>
  <si>
    <t>DI RIFERIMENTO DELLA CARTA IN RISME</t>
  </si>
  <si>
    <t>QUANTITA’ (numero risme)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</si>
</sst>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0" xfId="0" applyFont="1"/>
    <xf numFmtId="0" fontId="1" fillId="3" borderId="4" xfId="0" applyFont="1" applyFill="1" applyBorder="1"/>
    <xf numFmtId="0" fontId="2" fillId="0" borderId="0" xfId="0" applyFont="1" applyBorder="1"/>
    <xf numFmtId="0" fontId="2" fillId="0" borderId="5" xfId="0" applyFont="1" applyBorder="1" applyAlignment="1">
      <alignment horizontal="center" vertical="center"/>
    </xf>
    <xf numFmtId="0" fontId="1" fillId="2" borderId="4" xfId="0" applyFont="1" applyFill="1" applyBorder="1"/>
    <xf numFmtId="0" fontId="1" fillId="2" borderId="6" xfId="0" applyFont="1" applyFill="1" applyBorder="1"/>
    <xf numFmtId="0" fontId="2" fillId="0" borderId="7" xfId="0" applyFont="1" applyBorder="1"/>
    <xf numFmtId="0" fontId="1" fillId="0" borderId="4" xfId="0" applyFont="1" applyBorder="1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1" fontId="2" fillId="0" borderId="8" xfId="0" applyNumberFormat="1" applyFont="1" applyBorder="1" applyAlignment="1" applyProtection="1">
      <alignment horizontal="center" vertical="center"/>
      <protection locked="0"/>
    </xf>
    <xf numFmtId="164" fontId="3" fillId="0" borderId="8" xfId="0" applyNumberFormat="1" applyFont="1" applyBorder="1" applyAlignment="1">
      <alignment horizontal="center"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0" fillId="4" borderId="7" xfId="0" applyFill="1" applyBorder="1"/>
    <xf numFmtId="0" fontId="0" fillId="4" borderId="7" xfId="0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0" borderId="6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Normal="100" workbookViewId="0">
      <selection activeCell="F6" sqref="F6"/>
    </sheetView>
  </sheetViews>
  <sheetFormatPr defaultColWidth="34.5703125" defaultRowHeight="15" x14ac:dyDescent="0.25"/>
  <cols>
    <col min="1" max="1" width="67.140625" bestFit="1" customWidth="1"/>
    <col min="2" max="4" width="34.5703125" hidden="1" customWidth="1"/>
    <col min="5" max="5" width="14.28515625" hidden="1" customWidth="1"/>
    <col min="6" max="6" width="34.5703125" style="1"/>
    <col min="7" max="7" width="34.5703125" hidden="1" customWidth="1"/>
  </cols>
  <sheetData>
    <row r="1" spans="1:10" x14ac:dyDescent="0.25">
      <c r="G1">
        <v>2.1055999999999999</v>
      </c>
    </row>
    <row r="2" spans="1:10" ht="26.25" x14ac:dyDescent="0.25">
      <c r="A2" s="21" t="s">
        <v>22</v>
      </c>
      <c r="B2" s="17"/>
      <c r="C2" s="17"/>
      <c r="D2" s="17"/>
      <c r="E2" s="17"/>
      <c r="F2" s="18"/>
    </row>
    <row r="3" spans="1:10" ht="26.25" x14ac:dyDescent="0.25">
      <c r="A3" s="22" t="s">
        <v>23</v>
      </c>
      <c r="B3" s="19"/>
      <c r="C3" s="19"/>
      <c r="D3" s="19"/>
      <c r="E3" s="19"/>
      <c r="F3" s="20"/>
    </row>
    <row r="5" spans="1:10" ht="26.25" x14ac:dyDescent="0.4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13" t="s">
        <v>3</v>
      </c>
      <c r="G5" s="4">
        <f>IF(F5=B5,-0.1487,IF(F5=C5,-0.1176,IF(F5=D5,-0.071,0)))</f>
        <v>-7.0999999999999994E-2</v>
      </c>
      <c r="H5" s="4"/>
      <c r="I5" s="4"/>
      <c r="J5" s="4"/>
    </row>
    <row r="6" spans="1:10" ht="26.25" x14ac:dyDescent="0.4">
      <c r="A6" s="5" t="s">
        <v>5</v>
      </c>
      <c r="B6" s="6" t="s">
        <v>6</v>
      </c>
      <c r="C6" s="6" t="s">
        <v>7</v>
      </c>
      <c r="D6" s="6"/>
      <c r="E6" s="6"/>
      <c r="F6" s="14" t="s">
        <v>6</v>
      </c>
      <c r="G6" s="4">
        <f>IF(F6=C6,2.2755,0)</f>
        <v>0</v>
      </c>
    </row>
    <row r="7" spans="1:10" ht="26.25" x14ac:dyDescent="0.4">
      <c r="A7" s="8" t="s">
        <v>8</v>
      </c>
      <c r="B7" s="6" t="s">
        <v>9</v>
      </c>
      <c r="C7" s="6" t="s">
        <v>10</v>
      </c>
      <c r="D7" s="6"/>
      <c r="E7" s="6"/>
      <c r="F7" s="14" t="s">
        <v>9</v>
      </c>
      <c r="G7" s="4">
        <f>IF(F7=C7,0.057,0)</f>
        <v>0</v>
      </c>
    </row>
    <row r="8" spans="1:10" ht="26.25" x14ac:dyDescent="0.4">
      <c r="A8" s="5" t="s">
        <v>11</v>
      </c>
      <c r="B8" s="6" t="s">
        <v>12</v>
      </c>
      <c r="C8" s="6" t="s">
        <v>13</v>
      </c>
      <c r="D8" s="6" t="s">
        <v>14</v>
      </c>
      <c r="E8" s="6"/>
      <c r="F8" s="14" t="s">
        <v>12</v>
      </c>
      <c r="G8" s="4">
        <f>IF(F8=C8,-0.0411,IF(F8=D8,-0.0475,0))</f>
        <v>0</v>
      </c>
    </row>
    <row r="9" spans="1:10" ht="26.25" x14ac:dyDescent="0.4">
      <c r="A9" s="8" t="s">
        <v>15</v>
      </c>
      <c r="B9" s="6" t="s">
        <v>16</v>
      </c>
      <c r="C9" s="6" t="s">
        <v>17</v>
      </c>
      <c r="D9" s="6"/>
      <c r="E9" s="6"/>
      <c r="F9" s="14" t="s">
        <v>16</v>
      </c>
      <c r="G9" s="4">
        <f>IF(F9=B9,0.0237,0)</f>
        <v>2.3699999999999999E-2</v>
      </c>
    </row>
    <row r="10" spans="1:10" ht="26.25" x14ac:dyDescent="0.4">
      <c r="A10" s="5" t="s">
        <v>21</v>
      </c>
      <c r="B10" s="6" t="s">
        <v>16</v>
      </c>
      <c r="C10" s="6" t="s">
        <v>17</v>
      </c>
      <c r="D10" s="6"/>
      <c r="E10" s="6"/>
      <c r="F10" s="14" t="s">
        <v>17</v>
      </c>
      <c r="G10" s="4">
        <f>IF(F10=C10,0.0803,0)</f>
        <v>8.0299999999999996E-2</v>
      </c>
    </row>
    <row r="11" spans="1:10" ht="26.25" x14ac:dyDescent="0.4">
      <c r="A11" s="8" t="s">
        <v>18</v>
      </c>
      <c r="B11" s="6" t="s">
        <v>16</v>
      </c>
      <c r="C11" s="6" t="s">
        <v>17</v>
      </c>
      <c r="D11" s="6"/>
      <c r="E11" s="6"/>
      <c r="F11" s="14" t="s">
        <v>17</v>
      </c>
      <c r="G11" s="4">
        <f>IF(F11=B11,-0.0118,0)</f>
        <v>0</v>
      </c>
    </row>
    <row r="12" spans="1:10" ht="26.25" x14ac:dyDescent="0.4">
      <c r="A12" s="5" t="s">
        <v>19</v>
      </c>
      <c r="B12" s="6" t="s">
        <v>16</v>
      </c>
      <c r="C12" s="6" t="s">
        <v>17</v>
      </c>
      <c r="D12" s="6"/>
      <c r="E12" s="6"/>
      <c r="F12" s="14" t="s">
        <v>16</v>
      </c>
      <c r="G12" s="4">
        <f>IF(F12=B12,0.106,0)</f>
        <v>0.106</v>
      </c>
    </row>
    <row r="13" spans="1:10" ht="26.25" x14ac:dyDescent="0.4">
      <c r="A13" s="9" t="s">
        <v>24</v>
      </c>
      <c r="B13" s="10"/>
      <c r="C13" s="10"/>
      <c r="D13" s="10"/>
      <c r="E13" s="10"/>
      <c r="F13" s="15">
        <v>40</v>
      </c>
      <c r="G13" s="4">
        <f>2.8657/F13</f>
        <v>7.1642499999999998E-2</v>
      </c>
    </row>
    <row r="14" spans="1:10" ht="26.25" x14ac:dyDescent="0.4">
      <c r="A14" s="11"/>
      <c r="B14" s="6"/>
      <c r="C14" s="6"/>
      <c r="D14" s="6"/>
      <c r="E14" s="6"/>
      <c r="F14" s="7"/>
      <c r="G14" s="4"/>
    </row>
    <row r="15" spans="1:10" ht="26.25" x14ac:dyDescent="0.4">
      <c r="A15" s="23" t="s">
        <v>20</v>
      </c>
      <c r="B15" s="10"/>
      <c r="C15" s="10"/>
      <c r="D15" s="10"/>
      <c r="E15" s="10"/>
      <c r="F15" s="16">
        <f>G15</f>
        <v>2.3162424999999991</v>
      </c>
      <c r="G15" s="4">
        <f>SUM(G1:G13)</f>
        <v>2.3162424999999991</v>
      </c>
      <c r="H15" s="4"/>
    </row>
    <row r="16" spans="1:10" ht="21" x14ac:dyDescent="0.35">
      <c r="A16" s="4"/>
      <c r="B16" s="4"/>
      <c r="C16" s="4"/>
      <c r="D16" s="4"/>
      <c r="E16" s="4"/>
      <c r="F16" s="12"/>
      <c r="G16" s="4"/>
    </row>
    <row r="17" spans="1:7" ht="21" x14ac:dyDescent="0.35">
      <c r="A17" s="4"/>
      <c r="B17" s="4"/>
      <c r="C17" s="4"/>
      <c r="D17" s="4"/>
      <c r="E17" s="4"/>
      <c r="F17" s="12"/>
      <c r="G17" s="4"/>
    </row>
    <row r="18" spans="1:7" ht="21" x14ac:dyDescent="0.35">
      <c r="A18" s="4"/>
      <c r="B18" s="4"/>
      <c r="C18" s="4"/>
      <c r="D18" s="4"/>
      <c r="E18" s="4"/>
      <c r="F18" s="12"/>
      <c r="G18" s="4"/>
    </row>
    <row r="19" spans="1:7" ht="21" x14ac:dyDescent="0.35">
      <c r="A19" s="4"/>
      <c r="B19" s="4"/>
      <c r="C19" s="4"/>
      <c r="D19" s="4"/>
      <c r="E19" s="4"/>
      <c r="G19" s="4"/>
    </row>
    <row r="20" spans="1:7" ht="21" x14ac:dyDescent="0.35">
      <c r="A20" s="4"/>
      <c r="B20" s="4"/>
      <c r="C20" s="4"/>
      <c r="D20" s="4"/>
      <c r="E20" s="4"/>
      <c r="G20" s="4"/>
    </row>
    <row r="21" spans="1:7" ht="21" x14ac:dyDescent="0.35">
      <c r="A21" s="4"/>
      <c r="B21" s="4"/>
      <c r="C21" s="4"/>
      <c r="D21" s="4"/>
      <c r="E21" s="4"/>
      <c r="G21" s="4"/>
    </row>
    <row r="22" spans="1:7" ht="21" x14ac:dyDescent="0.35">
      <c r="A22" s="4"/>
      <c r="B22" s="4"/>
      <c r="C22" s="4"/>
      <c r="D22" s="4"/>
      <c r="E22" s="4"/>
      <c r="G22" s="4"/>
    </row>
  </sheetData>
  <sheetProtection password="DE2B" sheet="1" objects="1" scenarios="1" selectLockedCells="1"/>
  <dataValidations count="7">
    <dataValidation type="whole" operator="greaterThanOrEqual" allowBlank="1" showInputMessage="1" showErrorMessage="1" error="numero minimo di risme: 5." sqref="F13">
      <formula1>5</formula1>
    </dataValidation>
    <dataValidation type="list" allowBlank="1" showInputMessage="1" showErrorMessage="1" sqref="F11:F12">
      <formula1>$B$11:$C$11</formula1>
    </dataValidation>
    <dataValidation type="list" allowBlank="1" showInputMessage="1" showErrorMessage="1" sqref="F9:F10">
      <formula1>$B$9:$C$9</formula1>
    </dataValidation>
    <dataValidation type="list" allowBlank="1" showInputMessage="1" showErrorMessage="1" sqref="F8">
      <formula1>$B$8:$D$8</formula1>
    </dataValidation>
    <dataValidation type="list" allowBlank="1" showInputMessage="1" showErrorMessage="1" sqref="F7">
      <formula1>$B$7:$C$7</formula1>
    </dataValidation>
    <dataValidation type="list" allowBlank="1" showInputMessage="1" showErrorMessage="1" sqref="F6">
      <formula1>$B$6:$C$6</formula1>
    </dataValidation>
    <dataValidation type="list" allowBlank="1" showInputMessage="1" showErrorMessage="1" sqref="F5">
      <formula1>$B$5:$E$5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CALCOLO_PR_RIFERIMENTO_CARTA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Davide</dc:creator>
  <cp:lastModifiedBy>VA</cp:lastModifiedBy>
  <dcterms:created xsi:type="dcterms:W3CDTF">2016-09-09T09:06:42Z</dcterms:created>
  <dcterms:modified xsi:type="dcterms:W3CDTF">2016-09-09T11:10:44Z</dcterms:modified>
</cp:coreProperties>
</file>