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6" windowWidth="20376" windowHeight="12276"/>
  </bookViews>
  <sheets>
    <sheet name="Dati complessivi" sheetId="1" r:id="rId1"/>
    <sheet name="dati complessivi lavori" sheetId="2" r:id="rId2"/>
    <sheet name="dati complessivi servizi" sheetId="3" r:id="rId3"/>
    <sheet name="dati complessivi forniture" sheetId="4" r:id="rId4"/>
  </sheets>
  <calcPr calcId="145621"/>
</workbook>
</file>

<file path=xl/calcChain.xml><?xml version="1.0" encoding="utf-8"?>
<calcChain xmlns="http://schemas.openxmlformats.org/spreadsheetml/2006/main">
  <c r="O23" i="4" l="1"/>
  <c r="N23" i="4"/>
  <c r="O22" i="4"/>
  <c r="N22" i="4"/>
  <c r="O21" i="4"/>
  <c r="N21" i="4"/>
  <c r="O20" i="4"/>
  <c r="N20" i="4"/>
  <c r="O19" i="4"/>
  <c r="N19" i="4"/>
  <c r="O18" i="4"/>
  <c r="N18" i="4"/>
  <c r="O17" i="4"/>
  <c r="N17" i="4"/>
  <c r="O16" i="4"/>
  <c r="N16" i="4"/>
  <c r="O15" i="4"/>
  <c r="N15" i="4"/>
  <c r="O14" i="4"/>
  <c r="N14" i="4"/>
  <c r="O13" i="4"/>
  <c r="N13" i="4"/>
  <c r="O12" i="4"/>
  <c r="N12" i="4"/>
  <c r="O11" i="4"/>
  <c r="N11" i="4"/>
  <c r="O10" i="4"/>
  <c r="N10" i="4"/>
  <c r="O9" i="4"/>
  <c r="N9" i="4"/>
  <c r="O8" i="4"/>
  <c r="N8" i="4"/>
  <c r="O7" i="4"/>
  <c r="N7" i="4"/>
  <c r="O6" i="4"/>
  <c r="N6" i="4"/>
  <c r="O5" i="4"/>
  <c r="N5" i="4"/>
  <c r="O4" i="4"/>
  <c r="N4" i="4"/>
  <c r="O3" i="4"/>
  <c r="N3" i="4"/>
  <c r="O2" i="4"/>
  <c r="N2" i="4"/>
  <c r="M23" i="4"/>
  <c r="L23" i="4"/>
  <c r="K23" i="4"/>
  <c r="J23" i="4"/>
  <c r="I23" i="4"/>
  <c r="H23" i="4"/>
  <c r="G23" i="4"/>
  <c r="F23" i="4"/>
  <c r="E23" i="4"/>
  <c r="D23" i="4"/>
  <c r="C23" i="4"/>
  <c r="B23" i="4"/>
  <c r="U38" i="3"/>
  <c r="T38" i="3"/>
  <c r="U37" i="3"/>
  <c r="T37" i="3"/>
  <c r="U36" i="3"/>
  <c r="T36" i="3"/>
  <c r="U35" i="3"/>
  <c r="T35" i="3"/>
  <c r="U34" i="3"/>
  <c r="T34" i="3"/>
  <c r="U33" i="3"/>
  <c r="T33" i="3"/>
  <c r="U32" i="3"/>
  <c r="T32" i="3"/>
  <c r="U31" i="3"/>
  <c r="T31" i="3"/>
  <c r="U30" i="3"/>
  <c r="T30" i="3"/>
  <c r="U29" i="3"/>
  <c r="T29" i="3"/>
  <c r="U28" i="3"/>
  <c r="T28" i="3"/>
  <c r="U27" i="3"/>
  <c r="T27" i="3"/>
  <c r="U26" i="3"/>
  <c r="T26" i="3"/>
  <c r="U25" i="3"/>
  <c r="T25" i="3"/>
  <c r="U24" i="3"/>
  <c r="T24" i="3"/>
  <c r="U23" i="3"/>
  <c r="T23" i="3"/>
  <c r="U22" i="3"/>
  <c r="T22" i="3"/>
  <c r="U21" i="3"/>
  <c r="T21" i="3"/>
  <c r="U20" i="3"/>
  <c r="T20" i="3"/>
  <c r="U19" i="3"/>
  <c r="T19" i="3"/>
  <c r="U18" i="3"/>
  <c r="T18" i="3"/>
  <c r="U17" i="3"/>
  <c r="T17" i="3"/>
  <c r="U16" i="3"/>
  <c r="T16" i="3"/>
  <c r="U15" i="3"/>
  <c r="T15" i="3"/>
  <c r="U14" i="3"/>
  <c r="T14" i="3"/>
  <c r="U13" i="3"/>
  <c r="T13" i="3"/>
  <c r="U12" i="3"/>
  <c r="T12" i="3"/>
  <c r="U11" i="3"/>
  <c r="T11" i="3"/>
  <c r="U10" i="3"/>
  <c r="T10" i="3"/>
  <c r="U9" i="3"/>
  <c r="T9" i="3"/>
  <c r="U8" i="3"/>
  <c r="T8" i="3"/>
  <c r="U7" i="3"/>
  <c r="T7" i="3"/>
  <c r="U6" i="3"/>
  <c r="T6" i="3"/>
  <c r="U5" i="3"/>
  <c r="T5" i="3"/>
  <c r="U4" i="3"/>
  <c r="T4" i="3"/>
  <c r="U3" i="3"/>
  <c r="T3" i="3"/>
  <c r="U2" i="3"/>
  <c r="T2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M15" i="2"/>
  <c r="L15" i="2"/>
  <c r="M14" i="2"/>
  <c r="L14" i="2"/>
  <c r="M13" i="2"/>
  <c r="L13" i="2"/>
  <c r="M12" i="2"/>
  <c r="L12" i="2"/>
  <c r="M11" i="2"/>
  <c r="L11" i="2"/>
  <c r="M10" i="2"/>
  <c r="L10" i="2"/>
  <c r="M9" i="2"/>
  <c r="L9" i="2"/>
  <c r="M8" i="2"/>
  <c r="L8" i="2"/>
  <c r="M7" i="2"/>
  <c r="L7" i="2"/>
  <c r="M6" i="2"/>
  <c r="L6" i="2"/>
  <c r="M5" i="2"/>
  <c r="L5" i="2"/>
  <c r="M4" i="2"/>
  <c r="L4" i="2"/>
  <c r="M3" i="2"/>
  <c r="L3" i="2"/>
  <c r="M2" i="2"/>
  <c r="L2" i="2"/>
  <c r="K15" i="2"/>
  <c r="J15" i="2"/>
  <c r="I15" i="2"/>
  <c r="H15" i="2"/>
  <c r="G15" i="2"/>
  <c r="F15" i="2"/>
  <c r="E15" i="2"/>
  <c r="D15" i="2"/>
  <c r="C15" i="2"/>
  <c r="B15" i="2"/>
  <c r="U40" i="1" l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U6" i="1"/>
  <c r="T6" i="1"/>
  <c r="U5" i="1"/>
  <c r="T5" i="1"/>
  <c r="U4" i="1"/>
  <c r="T4" i="1"/>
  <c r="U3" i="1"/>
  <c r="T3" i="1"/>
  <c r="U2" i="1"/>
  <c r="T2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</calcChain>
</file>

<file path=xl/sharedStrings.xml><?xml version="1.0" encoding="utf-8"?>
<sst xmlns="http://schemas.openxmlformats.org/spreadsheetml/2006/main" count="182" uniqueCount="62">
  <si>
    <t>Affidamento diretto in adesione ad accordo quadro/convenzione</t>
  </si>
  <si>
    <t>Affidamento in economia - affidamento diretto</t>
  </si>
  <si>
    <t>Affidamento in economia - cottimo fiduciario</t>
  </si>
  <si>
    <t>Confronto competitivo in adesione ad accordo quadro/convenzione</t>
  </si>
  <si>
    <t>Procedura aperta</t>
  </si>
  <si>
    <t>Procedura negoziata previa pubblicazione</t>
  </si>
  <si>
    <t>Procedura negoziata senza previa pubblicazione</t>
  </si>
  <si>
    <t>Procedura ristretta</t>
  </si>
  <si>
    <t>Procedura ristretta semplificata</t>
  </si>
  <si>
    <t>AREA GESTIONE DEL TERRITORIO</t>
  </si>
  <si>
    <t>DIREZIONE GENERALE E CONTROLLO STRATEGICO</t>
  </si>
  <si>
    <t>EDILIZIA SPORTIVA</t>
  </si>
  <si>
    <t>GESTIONE DEL PATRIMONIO ED ESPROPRIAZIONI</t>
  </si>
  <si>
    <t>PIANO STRATEGICO</t>
  </si>
  <si>
    <t>PROVVEDITORATO ECONOMATO</t>
  </si>
  <si>
    <t>SERVIZI SOCIO ASSISTENZIALI ED ASILI NIDO</t>
  </si>
  <si>
    <t>SERVIZI TECNOLOGICI  PROTEZIONE CIVILE E AUTOPARCO</t>
  </si>
  <si>
    <t>SERVIZIO AFFARI GENERALI E DECENTRAMENTO</t>
  </si>
  <si>
    <t>SERVIZIO APPALTI</t>
  </si>
  <si>
    <t>SERVIZIO ASSISTENZA ZOOIATRICA</t>
  </si>
  <si>
    <t>SERVIZIO ATTIVITA' PRODUTTIVE</t>
  </si>
  <si>
    <t>SERVIZIO CANTIERI</t>
  </si>
  <si>
    <t>SERVIZIO CULTURA E SPETTACOLO</t>
  </si>
  <si>
    <t>SERVIZIO EDILIZIA PRIVATA</t>
  </si>
  <si>
    <t>SERVIZIO EDILIZIA PUBBLICA 1</t>
  </si>
  <si>
    <t>SERVIZIO EDILIZIA PUBBLICA 2</t>
  </si>
  <si>
    <t>SERVIZIO GESTIONE PATRIMONIO ED ESPROPRIAZIONI</t>
  </si>
  <si>
    <t>SERVIZIO IGIENE DEL SUOLO</t>
  </si>
  <si>
    <t>SERVIZIO IMPIANTI TECNOLOGICI ED ENERGIA</t>
  </si>
  <si>
    <t>SERVIZIO INFORMATICA E STATISTICA</t>
  </si>
  <si>
    <t>SERVIZIO MERCATI</t>
  </si>
  <si>
    <t>SERVIZIO ORGANIZZATIVO, RISORSE UMANE E POLITICHE DEL LAVORO</t>
  </si>
  <si>
    <t>SERVIZIO PERSONALE</t>
  </si>
  <si>
    <t>SERVIZIO PIANIFICAZIONE DEL TERRITORIO</t>
  </si>
  <si>
    <t>SERVIZIO POLITICHE GIOVANILI E ISTRUZIONE</t>
  </si>
  <si>
    <t>SERVIZIO POLIZIA MUNICIPALE</t>
  </si>
  <si>
    <t>SERVIZIO PROTEZIONE CIVILE</t>
  </si>
  <si>
    <t>SERVIZIO PROVVEDITORATO</t>
  </si>
  <si>
    <t>SERVIZIO SPORT</t>
  </si>
  <si>
    <t>SERVIZIO TRIBUTI</t>
  </si>
  <si>
    <t>SERVIZIO TURISMO</t>
  </si>
  <si>
    <t>SERVIZIO URBANIZZAZIONI MOBILITA'</t>
  </si>
  <si>
    <t>SERVIZIO VERDE PUBBLICO</t>
  </si>
  <si>
    <t>SERVIZIO VIABILITA' E MOBILITA'</t>
  </si>
  <si>
    <t>UFFICIO CIMITERI</t>
  </si>
  <si>
    <t>UFFICIO CONTRATTI</t>
  </si>
  <si>
    <t>UFFICIO TURISMO</t>
  </si>
  <si>
    <t>Totale</t>
  </si>
  <si>
    <t>Numero totale procedure negoziate</t>
  </si>
  <si>
    <t>Importo totale procedure negoziate</t>
  </si>
  <si>
    <t>Numero totale appalti</t>
  </si>
  <si>
    <t>Importo Totale</t>
  </si>
  <si>
    <t>Percentuale numero procedure Negoziate sul totale delle procedure</t>
  </si>
  <si>
    <t>Percentuale importo procedure Negoziate sul totale delle procedure</t>
  </si>
  <si>
    <t>Centri di costo</t>
  </si>
  <si>
    <t>Affidamento diretto a società in house</t>
  </si>
  <si>
    <t>Affidamento diretto a società raggruppate/consorziate o control</t>
  </si>
  <si>
    <t>Affidamento diretto ex art. 5 legge 381/91</t>
  </si>
  <si>
    <t>Procedura negoziata derivante da avvisi con cui si indice una gara</t>
  </si>
  <si>
    <t>Procedura negoziata senza previa indizione di gara (art 221 d.lgs.163/2006)</t>
  </si>
  <si>
    <t>Procedura negoziata senza previa indizione di gara (art.  221 d.lgs. 163/2006)</t>
  </si>
  <si>
    <t>Procedura negoziata senza previa indizione di gara (art. 221 d.lgs. 163/2006)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</si>
</sst>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€&quot;\ #,##0;\-&quot;€&quot;\ #,##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37">
    <xf numFmtId="0" fontId="0" fillId="0" borderId="0" xfId="0"/>
    <xf numFmtId="49" fontId="0" fillId="0" borderId="0" xfId="0" applyNumberFormat="1" applyAlignment="1">
      <alignment horizontal="center" textRotation="90" wrapText="1"/>
    </xf>
    <xf numFmtId="10" fontId="0" fillId="0" borderId="0" xfId="0" applyNumberFormat="1"/>
    <xf numFmtId="0" fontId="0" fillId="0" borderId="0" xfId="0" applyAlignment="1">
      <alignment horizontal="center" textRotation="90" wrapText="1"/>
    </xf>
    <xf numFmtId="0" fontId="1" fillId="0" borderId="1" xfId="1" applyFont="1" applyFill="1" applyBorder="1" applyAlignment="1">
      <alignment wrapText="1"/>
    </xf>
    <xf numFmtId="0" fontId="2" fillId="0" borderId="1" xfId="1" applyBorder="1"/>
    <xf numFmtId="0" fontId="1" fillId="0" borderId="1" xfId="1" applyFont="1" applyFill="1" applyBorder="1" applyAlignment="1">
      <alignment horizontal="right" wrapText="1"/>
    </xf>
    <xf numFmtId="5" fontId="1" fillId="0" borderId="1" xfId="1" applyNumberFormat="1" applyFont="1" applyFill="1" applyBorder="1" applyAlignment="1">
      <alignment horizontal="right" wrapText="1"/>
    </xf>
    <xf numFmtId="49" fontId="1" fillId="2" borderId="1" xfId="1" applyNumberFormat="1" applyFont="1" applyFill="1" applyBorder="1" applyAlignment="1">
      <alignment horizontal="center" textRotation="90" wrapText="1"/>
    </xf>
    <xf numFmtId="49" fontId="3" fillId="2" borderId="1" xfId="1" applyNumberFormat="1" applyFont="1" applyFill="1" applyBorder="1" applyAlignment="1">
      <alignment horizontal="center" textRotation="90" wrapText="1"/>
    </xf>
    <xf numFmtId="49" fontId="0" fillId="3" borderId="1" xfId="0" applyNumberFormat="1" applyFill="1" applyBorder="1" applyAlignment="1">
      <alignment horizontal="center" textRotation="90" wrapText="1"/>
    </xf>
    <xf numFmtId="0" fontId="3" fillId="3" borderId="1" xfId="1" applyFont="1" applyFill="1" applyBorder="1" applyAlignment="1">
      <alignment horizontal="right" wrapText="1"/>
    </xf>
    <xf numFmtId="0" fontId="0" fillId="3" borderId="1" xfId="0" applyFill="1" applyBorder="1"/>
    <xf numFmtId="5" fontId="1" fillId="3" borderId="1" xfId="1" applyNumberFormat="1" applyFont="1" applyFill="1" applyBorder="1" applyAlignment="1">
      <alignment horizontal="right" wrapText="1"/>
    </xf>
    <xf numFmtId="10" fontId="0" fillId="3" borderId="1" xfId="0" applyNumberFormat="1" applyFill="1" applyBorder="1"/>
    <xf numFmtId="49" fontId="3" fillId="2" borderId="1" xfId="2" applyNumberFormat="1" applyFont="1" applyFill="1" applyBorder="1" applyAlignment="1">
      <alignment horizontal="center" textRotation="90" wrapText="1"/>
    </xf>
    <xf numFmtId="0" fontId="3" fillId="0" borderId="1" xfId="2" applyFont="1" applyFill="1" applyBorder="1" applyAlignment="1">
      <alignment wrapText="1"/>
    </xf>
    <xf numFmtId="0" fontId="4" fillId="0" borderId="1" xfId="2" applyBorder="1"/>
    <xf numFmtId="0" fontId="3" fillId="0" borderId="1" xfId="2" applyFont="1" applyFill="1" applyBorder="1" applyAlignment="1">
      <alignment horizontal="right" wrapText="1"/>
    </xf>
    <xf numFmtId="5" fontId="3" fillId="0" borderId="1" xfId="2" applyNumberFormat="1" applyFont="1" applyFill="1" applyBorder="1" applyAlignment="1">
      <alignment horizontal="right" wrapText="1"/>
    </xf>
    <xf numFmtId="0" fontId="3" fillId="3" borderId="1" xfId="2" applyFont="1" applyFill="1" applyBorder="1" applyAlignment="1">
      <alignment horizontal="right" wrapText="1"/>
    </xf>
    <xf numFmtId="5" fontId="3" fillId="3" borderId="1" xfId="2" applyNumberFormat="1" applyFont="1" applyFill="1" applyBorder="1" applyAlignment="1">
      <alignment horizontal="right" wrapText="1"/>
    </xf>
    <xf numFmtId="49" fontId="3" fillId="2" borderId="1" xfId="3" applyNumberFormat="1" applyFont="1" applyFill="1" applyBorder="1" applyAlignment="1">
      <alignment horizontal="center" textRotation="90" wrapText="1"/>
    </xf>
    <xf numFmtId="0" fontId="3" fillId="0" borderId="1" xfId="3" applyFont="1" applyFill="1" applyBorder="1" applyAlignment="1">
      <alignment wrapText="1"/>
    </xf>
    <xf numFmtId="0" fontId="4" fillId="0" borderId="1" xfId="3" applyBorder="1"/>
    <xf numFmtId="0" fontId="3" fillId="0" borderId="1" xfId="3" applyFont="1" applyFill="1" applyBorder="1" applyAlignment="1">
      <alignment horizontal="right" wrapText="1"/>
    </xf>
    <xf numFmtId="5" fontId="3" fillId="0" borderId="1" xfId="3" applyNumberFormat="1" applyFont="1" applyFill="1" applyBorder="1" applyAlignment="1">
      <alignment horizontal="right" wrapText="1"/>
    </xf>
    <xf numFmtId="0" fontId="3" fillId="3" borderId="1" xfId="3" applyFont="1" applyFill="1" applyBorder="1" applyAlignment="1">
      <alignment horizontal="right" wrapText="1"/>
    </xf>
    <xf numFmtId="5" fontId="3" fillId="3" borderId="1" xfId="3" applyNumberFormat="1" applyFont="1" applyFill="1" applyBorder="1" applyAlignment="1">
      <alignment horizontal="right" wrapText="1"/>
    </xf>
    <xf numFmtId="0" fontId="3" fillId="0" borderId="1" xfId="4" applyFont="1" applyFill="1" applyBorder="1" applyAlignment="1">
      <alignment wrapText="1"/>
    </xf>
    <xf numFmtId="0" fontId="4" fillId="0" borderId="1" xfId="4" applyBorder="1"/>
    <xf numFmtId="0" fontId="3" fillId="0" borderId="1" xfId="4" applyFont="1" applyFill="1" applyBorder="1" applyAlignment="1">
      <alignment horizontal="right" wrapText="1"/>
    </xf>
    <xf numFmtId="5" fontId="3" fillId="0" borderId="1" xfId="4" applyNumberFormat="1" applyFont="1" applyFill="1" applyBorder="1" applyAlignment="1">
      <alignment horizontal="right" wrapText="1"/>
    </xf>
    <xf numFmtId="0" fontId="3" fillId="2" borderId="1" xfId="4" applyFont="1" applyFill="1" applyBorder="1" applyAlignment="1">
      <alignment horizontal="center" textRotation="90" wrapText="1"/>
    </xf>
    <xf numFmtId="0" fontId="3" fillId="3" borderId="1" xfId="4" applyFont="1" applyFill="1" applyBorder="1" applyAlignment="1">
      <alignment horizontal="right" wrapText="1"/>
    </xf>
    <xf numFmtId="5" fontId="3" fillId="3" borderId="1" xfId="4" applyNumberFormat="1" applyFont="1" applyFill="1" applyBorder="1" applyAlignment="1">
      <alignment horizontal="right" wrapText="1"/>
    </xf>
    <xf numFmtId="10" fontId="0" fillId="4" borderId="1" xfId="0" applyNumberFormat="1" applyFill="1" applyBorder="1"/>
  </cellXfs>
  <cellStyles count="5">
    <cellStyle name="Normale" xfId="0" builtinId="0"/>
    <cellStyle name="Normale_Foglio1" xfId="1"/>
    <cellStyle name="Normale_Foglio2" xfId="2"/>
    <cellStyle name="Normale_Foglio3" xfId="3"/>
    <cellStyle name="Normale_Foglio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abSelected="1" workbookViewId="0">
      <selection activeCell="U1" sqref="A1:U40"/>
    </sheetView>
  </sheetViews>
  <sheetFormatPr defaultRowHeight="14.4" x14ac:dyDescent="0.3"/>
  <cols>
    <col min="1" max="1" width="42.44140625" customWidth="1"/>
    <col min="17" max="17" width="15.5546875" customWidth="1"/>
    <col min="19" max="19" width="15.109375" customWidth="1"/>
  </cols>
  <sheetData>
    <row r="1" spans="1:21" s="1" customFormat="1" ht="174.6" x14ac:dyDescent="0.3">
      <c r="A1" s="8" t="s">
        <v>54</v>
      </c>
      <c r="B1" s="8" t="s">
        <v>55</v>
      </c>
      <c r="C1" s="8" t="s">
        <v>56</v>
      </c>
      <c r="D1" s="8" t="s">
        <v>57</v>
      </c>
      <c r="E1" s="8" t="s">
        <v>0</v>
      </c>
      <c r="F1" s="8" t="s">
        <v>1</v>
      </c>
      <c r="G1" s="8" t="s">
        <v>2</v>
      </c>
      <c r="H1" s="8" t="s">
        <v>3</v>
      </c>
      <c r="I1" s="8" t="s">
        <v>4</v>
      </c>
      <c r="J1" s="8" t="s">
        <v>58</v>
      </c>
      <c r="K1" s="8" t="s">
        <v>5</v>
      </c>
      <c r="L1" s="8" t="s">
        <v>59</v>
      </c>
      <c r="M1" s="8" t="s">
        <v>6</v>
      </c>
      <c r="N1" s="8" t="s">
        <v>7</v>
      </c>
      <c r="O1" s="8" t="s">
        <v>8</v>
      </c>
      <c r="P1" s="9" t="s">
        <v>48</v>
      </c>
      <c r="Q1" s="9" t="s">
        <v>49</v>
      </c>
      <c r="R1" s="9" t="s">
        <v>50</v>
      </c>
      <c r="S1" s="9" t="s">
        <v>51</v>
      </c>
      <c r="T1" s="10" t="s">
        <v>52</v>
      </c>
      <c r="U1" s="10" t="s">
        <v>53</v>
      </c>
    </row>
    <row r="2" spans="1:21" x14ac:dyDescent="0.3">
      <c r="A2" s="4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>
        <v>1</v>
      </c>
      <c r="N2" s="5"/>
      <c r="O2" s="5"/>
      <c r="P2" s="6">
        <v>1</v>
      </c>
      <c r="Q2" s="7">
        <v>182300</v>
      </c>
      <c r="R2" s="6">
        <v>1</v>
      </c>
      <c r="S2" s="7">
        <v>182300</v>
      </c>
      <c r="T2" s="36">
        <f>P2/R2</f>
        <v>1</v>
      </c>
      <c r="U2" s="36">
        <f>Q2/S2</f>
        <v>1</v>
      </c>
    </row>
    <row r="3" spans="1:21" ht="28.8" x14ac:dyDescent="0.3">
      <c r="A3" s="4" t="s">
        <v>10</v>
      </c>
      <c r="B3" s="5"/>
      <c r="C3" s="5"/>
      <c r="D3" s="5"/>
      <c r="E3" s="5"/>
      <c r="F3" s="6">
        <v>3</v>
      </c>
      <c r="G3" s="5"/>
      <c r="H3" s="5"/>
      <c r="I3" s="5"/>
      <c r="J3" s="5"/>
      <c r="K3" s="5"/>
      <c r="L3" s="5"/>
      <c r="M3" s="5"/>
      <c r="N3" s="5"/>
      <c r="O3" s="5"/>
      <c r="P3" s="6">
        <v>3</v>
      </c>
      <c r="Q3" s="7">
        <v>45008.56</v>
      </c>
      <c r="R3" s="6">
        <v>3</v>
      </c>
      <c r="S3" s="7">
        <v>45008.56</v>
      </c>
      <c r="T3" s="36">
        <f t="shared" ref="T3:T40" si="0">P3/R3</f>
        <v>1</v>
      </c>
      <c r="U3" s="36">
        <f t="shared" ref="U3:U40" si="1">Q3/S3</f>
        <v>1</v>
      </c>
    </row>
    <row r="4" spans="1:21" x14ac:dyDescent="0.3">
      <c r="A4" s="4" t="s">
        <v>11</v>
      </c>
      <c r="B4" s="5"/>
      <c r="C4" s="5"/>
      <c r="D4" s="5"/>
      <c r="E4" s="5"/>
      <c r="F4" s="5"/>
      <c r="G4" s="6">
        <v>1</v>
      </c>
      <c r="H4" s="5"/>
      <c r="I4" s="6">
        <v>1</v>
      </c>
      <c r="J4" s="5"/>
      <c r="K4" s="5"/>
      <c r="L4" s="5"/>
      <c r="M4" s="5"/>
      <c r="N4" s="5"/>
      <c r="O4" s="5"/>
      <c r="P4" s="6">
        <v>1</v>
      </c>
      <c r="Q4" s="7">
        <v>57106</v>
      </c>
      <c r="R4" s="6">
        <v>2</v>
      </c>
      <c r="S4" s="7">
        <v>579106</v>
      </c>
      <c r="T4" s="36">
        <f t="shared" si="0"/>
        <v>0.5</v>
      </c>
      <c r="U4" s="36">
        <f t="shared" si="1"/>
        <v>9.8610617054563407E-2</v>
      </c>
    </row>
    <row r="5" spans="1:21" x14ac:dyDescent="0.3">
      <c r="A5" s="4" t="s">
        <v>12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>
        <v>1</v>
      </c>
      <c r="N5" s="5"/>
      <c r="O5" s="5"/>
      <c r="P5" s="6">
        <v>1</v>
      </c>
      <c r="Q5" s="7">
        <v>171946.72</v>
      </c>
      <c r="R5" s="6">
        <v>1</v>
      </c>
      <c r="S5" s="7">
        <v>171946.72</v>
      </c>
      <c r="T5" s="36">
        <f t="shared" si="0"/>
        <v>1</v>
      </c>
      <c r="U5" s="36">
        <f t="shared" si="1"/>
        <v>1</v>
      </c>
    </row>
    <row r="6" spans="1:21" x14ac:dyDescent="0.3">
      <c r="A6" s="4" t="s">
        <v>13</v>
      </c>
      <c r="B6" s="5"/>
      <c r="C6" s="5"/>
      <c r="D6" s="6">
        <v>1</v>
      </c>
      <c r="E6" s="5"/>
      <c r="F6" s="6">
        <v>6</v>
      </c>
      <c r="G6" s="5"/>
      <c r="H6" s="5"/>
      <c r="I6" s="5"/>
      <c r="J6" s="5"/>
      <c r="K6" s="5"/>
      <c r="L6" s="5"/>
      <c r="M6" s="5"/>
      <c r="N6" s="5"/>
      <c r="O6" s="5"/>
      <c r="P6" s="6">
        <v>7</v>
      </c>
      <c r="Q6" s="7">
        <v>26118</v>
      </c>
      <c r="R6" s="6">
        <v>7</v>
      </c>
      <c r="S6" s="7">
        <v>26118</v>
      </c>
      <c r="T6" s="36">
        <f t="shared" si="0"/>
        <v>1</v>
      </c>
      <c r="U6" s="36">
        <f t="shared" si="1"/>
        <v>1</v>
      </c>
    </row>
    <row r="7" spans="1:21" x14ac:dyDescent="0.3">
      <c r="A7" s="4" t="s">
        <v>14</v>
      </c>
      <c r="B7" s="5"/>
      <c r="C7" s="5"/>
      <c r="D7" s="5"/>
      <c r="E7" s="5"/>
      <c r="F7" s="5"/>
      <c r="G7" s="6">
        <v>1</v>
      </c>
      <c r="H7" s="5"/>
      <c r="I7" s="6">
        <v>4</v>
      </c>
      <c r="J7" s="5"/>
      <c r="K7" s="5"/>
      <c r="L7" s="5"/>
      <c r="M7" s="5"/>
      <c r="N7" s="5"/>
      <c r="O7" s="5"/>
      <c r="P7" s="6">
        <v>1</v>
      </c>
      <c r="Q7" s="7">
        <v>59000</v>
      </c>
      <c r="R7" s="6">
        <v>5</v>
      </c>
      <c r="S7" s="7">
        <v>773342</v>
      </c>
      <c r="T7" s="36">
        <f t="shared" si="0"/>
        <v>0.2</v>
      </c>
      <c r="U7" s="36">
        <f t="shared" si="1"/>
        <v>7.6292248448939795E-2</v>
      </c>
    </row>
    <row r="8" spans="1:21" x14ac:dyDescent="0.3">
      <c r="A8" s="4" t="s">
        <v>15</v>
      </c>
      <c r="B8" s="5"/>
      <c r="C8" s="5"/>
      <c r="D8" s="6">
        <v>8</v>
      </c>
      <c r="E8" s="5"/>
      <c r="F8" s="6">
        <v>80</v>
      </c>
      <c r="G8" s="6">
        <v>17</v>
      </c>
      <c r="H8" s="5"/>
      <c r="I8" s="6">
        <v>17</v>
      </c>
      <c r="J8" s="6">
        <v>14</v>
      </c>
      <c r="K8" s="5"/>
      <c r="L8" s="6">
        <v>3</v>
      </c>
      <c r="M8" s="6">
        <v>13</v>
      </c>
      <c r="N8" s="5"/>
      <c r="O8" s="5"/>
      <c r="P8" s="6">
        <v>135</v>
      </c>
      <c r="Q8" s="7">
        <v>11876655.77</v>
      </c>
      <c r="R8" s="6">
        <v>152</v>
      </c>
      <c r="S8" s="7">
        <v>20939294.899999999</v>
      </c>
      <c r="T8" s="36">
        <f t="shared" si="0"/>
        <v>0.88815789473684215</v>
      </c>
      <c r="U8" s="36">
        <f t="shared" si="1"/>
        <v>0.56719463700757189</v>
      </c>
    </row>
    <row r="9" spans="1:21" ht="28.8" x14ac:dyDescent="0.3">
      <c r="A9" s="4" t="s">
        <v>16</v>
      </c>
      <c r="B9" s="5"/>
      <c r="C9" s="5"/>
      <c r="D9" s="6">
        <v>1</v>
      </c>
      <c r="E9" s="6">
        <v>11</v>
      </c>
      <c r="F9" s="6">
        <v>14</v>
      </c>
      <c r="G9" s="6">
        <v>5</v>
      </c>
      <c r="H9" s="6">
        <v>1</v>
      </c>
      <c r="I9" s="6">
        <v>11</v>
      </c>
      <c r="J9" s="6">
        <v>3</v>
      </c>
      <c r="K9" s="5"/>
      <c r="L9" s="6">
        <v>2</v>
      </c>
      <c r="M9" s="6">
        <v>7</v>
      </c>
      <c r="N9" s="5"/>
      <c r="O9" s="5"/>
      <c r="P9" s="6">
        <v>32</v>
      </c>
      <c r="Q9" s="7">
        <v>2099547.2599999998</v>
      </c>
      <c r="R9" s="6">
        <v>55</v>
      </c>
      <c r="S9" s="7">
        <v>34431928.479999997</v>
      </c>
      <c r="T9" s="36">
        <f t="shared" si="0"/>
        <v>0.58181818181818179</v>
      </c>
      <c r="U9" s="36">
        <f t="shared" si="1"/>
        <v>6.0976754793723942E-2</v>
      </c>
    </row>
    <row r="10" spans="1:21" x14ac:dyDescent="0.3">
      <c r="A10" s="4" t="s">
        <v>17</v>
      </c>
      <c r="B10" s="5"/>
      <c r="C10" s="5"/>
      <c r="D10" s="5"/>
      <c r="E10" s="6">
        <v>1</v>
      </c>
      <c r="F10" s="6">
        <v>1</v>
      </c>
      <c r="G10" s="6">
        <v>2</v>
      </c>
      <c r="H10" s="5"/>
      <c r="I10" s="5"/>
      <c r="J10" s="5"/>
      <c r="K10" s="5"/>
      <c r="L10" s="5"/>
      <c r="M10" s="5"/>
      <c r="N10" s="5"/>
      <c r="O10" s="5"/>
      <c r="P10" s="6">
        <v>3</v>
      </c>
      <c r="Q10" s="7">
        <v>480000</v>
      </c>
      <c r="R10" s="6">
        <v>4</v>
      </c>
      <c r="S10" s="7">
        <v>980000</v>
      </c>
      <c r="T10" s="36">
        <f t="shared" si="0"/>
        <v>0.75</v>
      </c>
      <c r="U10" s="36">
        <f t="shared" si="1"/>
        <v>0.48979591836734693</v>
      </c>
    </row>
    <row r="11" spans="1:21" x14ac:dyDescent="0.3">
      <c r="A11" s="4" t="s">
        <v>18</v>
      </c>
      <c r="B11" s="5"/>
      <c r="C11" s="5"/>
      <c r="D11" s="5"/>
      <c r="E11" s="6">
        <v>2</v>
      </c>
      <c r="F11" s="6">
        <v>9</v>
      </c>
      <c r="G11" s="6">
        <v>3</v>
      </c>
      <c r="H11" s="5"/>
      <c r="I11" s="6">
        <v>10</v>
      </c>
      <c r="J11" s="5"/>
      <c r="K11" s="5"/>
      <c r="L11" s="5"/>
      <c r="M11" s="6">
        <v>2</v>
      </c>
      <c r="N11" s="5"/>
      <c r="O11" s="5"/>
      <c r="P11" s="6">
        <v>14</v>
      </c>
      <c r="Q11" s="7">
        <v>368574.44</v>
      </c>
      <c r="R11" s="6">
        <v>26</v>
      </c>
      <c r="S11" s="7">
        <v>9156374.3399999999</v>
      </c>
      <c r="T11" s="36">
        <f t="shared" si="0"/>
        <v>0.53846153846153844</v>
      </c>
      <c r="U11" s="36">
        <f t="shared" si="1"/>
        <v>4.025331712246269E-2</v>
      </c>
    </row>
    <row r="12" spans="1:21" x14ac:dyDescent="0.3">
      <c r="A12" s="4" t="s">
        <v>19</v>
      </c>
      <c r="B12" s="5"/>
      <c r="C12" s="5"/>
      <c r="D12" s="5"/>
      <c r="E12" s="5"/>
      <c r="F12" s="6">
        <v>1</v>
      </c>
      <c r="G12" s="6">
        <v>1</v>
      </c>
      <c r="H12" s="5"/>
      <c r="I12" s="5"/>
      <c r="J12" s="5"/>
      <c r="K12" s="5"/>
      <c r="L12" s="5"/>
      <c r="M12" s="5"/>
      <c r="N12" s="5"/>
      <c r="O12" s="5"/>
      <c r="P12" s="6">
        <v>2</v>
      </c>
      <c r="Q12" s="7">
        <v>6806.62</v>
      </c>
      <c r="R12" s="6">
        <v>2</v>
      </c>
      <c r="S12" s="7">
        <v>6806.62</v>
      </c>
      <c r="T12" s="36">
        <f t="shared" si="0"/>
        <v>1</v>
      </c>
      <c r="U12" s="36">
        <f t="shared" si="1"/>
        <v>1</v>
      </c>
    </row>
    <row r="13" spans="1:21" x14ac:dyDescent="0.3">
      <c r="A13" s="4" t="s">
        <v>20</v>
      </c>
      <c r="B13" s="5"/>
      <c r="C13" s="5"/>
      <c r="D13" s="5"/>
      <c r="E13" s="5"/>
      <c r="F13" s="6">
        <v>1</v>
      </c>
      <c r="G13" s="5"/>
      <c r="H13" s="5"/>
      <c r="I13" s="5"/>
      <c r="J13" s="5"/>
      <c r="K13" s="5"/>
      <c r="L13" s="5"/>
      <c r="M13" s="5"/>
      <c r="N13" s="5"/>
      <c r="O13" s="5"/>
      <c r="P13" s="6">
        <v>1</v>
      </c>
      <c r="Q13" s="7">
        <v>7500</v>
      </c>
      <c r="R13" s="6">
        <v>1</v>
      </c>
      <c r="S13" s="7">
        <v>7500</v>
      </c>
      <c r="T13" s="36">
        <f t="shared" si="0"/>
        <v>1</v>
      </c>
      <c r="U13" s="36">
        <f t="shared" si="1"/>
        <v>1</v>
      </c>
    </row>
    <row r="14" spans="1:21" x14ac:dyDescent="0.3">
      <c r="A14" s="4" t="s">
        <v>21</v>
      </c>
      <c r="B14" s="5"/>
      <c r="C14" s="5"/>
      <c r="D14" s="5"/>
      <c r="E14" s="6">
        <v>3</v>
      </c>
      <c r="F14" s="6">
        <v>8</v>
      </c>
      <c r="G14" s="6">
        <v>3</v>
      </c>
      <c r="H14" s="5"/>
      <c r="I14" s="6">
        <v>2</v>
      </c>
      <c r="J14" s="5"/>
      <c r="K14" s="5"/>
      <c r="L14" s="5"/>
      <c r="M14" s="6">
        <v>2</v>
      </c>
      <c r="N14" s="5"/>
      <c r="O14" s="5"/>
      <c r="P14" s="6">
        <v>13</v>
      </c>
      <c r="Q14" s="7">
        <v>168816.04</v>
      </c>
      <c r="R14" s="6">
        <v>18</v>
      </c>
      <c r="S14" s="7">
        <v>352593.03</v>
      </c>
      <c r="T14" s="36">
        <f t="shared" si="0"/>
        <v>0.72222222222222221</v>
      </c>
      <c r="U14" s="36">
        <f t="shared" si="1"/>
        <v>0.47878439344078921</v>
      </c>
    </row>
    <row r="15" spans="1:21" x14ac:dyDescent="0.3">
      <c r="A15" s="4" t="s">
        <v>22</v>
      </c>
      <c r="B15" s="5"/>
      <c r="C15" s="5"/>
      <c r="D15" s="5"/>
      <c r="E15" s="5"/>
      <c r="F15" s="6">
        <v>3</v>
      </c>
      <c r="G15" s="5"/>
      <c r="H15" s="5"/>
      <c r="I15" s="6">
        <v>1</v>
      </c>
      <c r="J15" s="5"/>
      <c r="K15" s="5"/>
      <c r="L15" s="5"/>
      <c r="M15" s="5"/>
      <c r="N15" s="5"/>
      <c r="O15" s="5"/>
      <c r="P15" s="6">
        <v>3</v>
      </c>
      <c r="Q15" s="7">
        <v>249957</v>
      </c>
      <c r="R15" s="6">
        <v>4</v>
      </c>
      <c r="S15" s="7">
        <v>400340.99</v>
      </c>
      <c r="T15" s="36">
        <f t="shared" si="0"/>
        <v>0.75</v>
      </c>
      <c r="U15" s="36">
        <f t="shared" si="1"/>
        <v>0.62436024849716243</v>
      </c>
    </row>
    <row r="16" spans="1:21" x14ac:dyDescent="0.3">
      <c r="A16" s="4" t="s">
        <v>23</v>
      </c>
      <c r="B16" s="5"/>
      <c r="C16" s="5"/>
      <c r="D16" s="5"/>
      <c r="E16" s="5"/>
      <c r="F16" s="5"/>
      <c r="G16" s="5"/>
      <c r="H16" s="5"/>
      <c r="I16" s="6">
        <v>1</v>
      </c>
      <c r="J16" s="5"/>
      <c r="K16" s="5"/>
      <c r="L16" s="5"/>
      <c r="M16" s="5"/>
      <c r="N16" s="5"/>
      <c r="O16" s="5"/>
      <c r="P16" s="5"/>
      <c r="Q16" s="7"/>
      <c r="R16" s="6">
        <v>1</v>
      </c>
      <c r="S16" s="7">
        <v>1315000</v>
      </c>
      <c r="T16" s="36">
        <f t="shared" si="0"/>
        <v>0</v>
      </c>
      <c r="U16" s="36">
        <f t="shared" si="1"/>
        <v>0</v>
      </c>
    </row>
    <row r="17" spans="1:21" x14ac:dyDescent="0.3">
      <c r="A17" s="4" t="s">
        <v>24</v>
      </c>
      <c r="B17" s="5"/>
      <c r="C17" s="5"/>
      <c r="D17" s="5"/>
      <c r="E17" s="6">
        <v>1</v>
      </c>
      <c r="F17" s="6">
        <v>3</v>
      </c>
      <c r="G17" s="5"/>
      <c r="H17" s="5"/>
      <c r="I17" s="6">
        <v>27</v>
      </c>
      <c r="J17" s="5"/>
      <c r="K17" s="5"/>
      <c r="L17" s="5"/>
      <c r="M17" s="6">
        <v>51</v>
      </c>
      <c r="N17" s="5"/>
      <c r="O17" s="5"/>
      <c r="P17" s="6">
        <v>54</v>
      </c>
      <c r="Q17" s="7">
        <v>10850795.630000001</v>
      </c>
      <c r="R17" s="6">
        <v>82</v>
      </c>
      <c r="S17" s="7">
        <v>64391196.130000003</v>
      </c>
      <c r="T17" s="36">
        <f t="shared" si="0"/>
        <v>0.65853658536585369</v>
      </c>
      <c r="U17" s="36">
        <f t="shared" si="1"/>
        <v>0.16851365220942977</v>
      </c>
    </row>
    <row r="18" spans="1:21" x14ac:dyDescent="0.3">
      <c r="A18" s="4" t="s">
        <v>25</v>
      </c>
      <c r="B18" s="5"/>
      <c r="C18" s="5"/>
      <c r="D18" s="5"/>
      <c r="E18" s="5"/>
      <c r="F18" s="6">
        <v>5</v>
      </c>
      <c r="G18" s="6">
        <v>1</v>
      </c>
      <c r="H18" s="5"/>
      <c r="I18" s="6">
        <v>18</v>
      </c>
      <c r="J18" s="5"/>
      <c r="K18" s="5"/>
      <c r="L18" s="6">
        <v>2</v>
      </c>
      <c r="M18" s="6">
        <v>46</v>
      </c>
      <c r="N18" s="5"/>
      <c r="O18" s="5"/>
      <c r="P18" s="6">
        <v>54</v>
      </c>
      <c r="Q18" s="7">
        <v>12334078.16</v>
      </c>
      <c r="R18" s="6">
        <v>72</v>
      </c>
      <c r="S18" s="7">
        <v>26821692.41</v>
      </c>
      <c r="T18" s="36">
        <f t="shared" si="0"/>
        <v>0.75</v>
      </c>
      <c r="U18" s="36">
        <f t="shared" si="1"/>
        <v>0.45985458230821608</v>
      </c>
    </row>
    <row r="19" spans="1:21" ht="28.8" x14ac:dyDescent="0.3">
      <c r="A19" s="4" t="s">
        <v>26</v>
      </c>
      <c r="B19" s="5"/>
      <c r="C19" s="5"/>
      <c r="D19" s="5"/>
      <c r="E19" s="5"/>
      <c r="F19" s="5"/>
      <c r="G19" s="5"/>
      <c r="H19" s="5"/>
      <c r="I19" s="6">
        <v>1</v>
      </c>
      <c r="J19" s="5"/>
      <c r="K19" s="5"/>
      <c r="L19" s="5"/>
      <c r="M19" s="6">
        <v>1</v>
      </c>
      <c r="N19" s="5"/>
      <c r="O19" s="5"/>
      <c r="P19" s="6">
        <v>1</v>
      </c>
      <c r="Q19" s="7">
        <v>49550</v>
      </c>
      <c r="R19" s="6">
        <v>2</v>
      </c>
      <c r="S19" s="7">
        <v>280952</v>
      </c>
      <c r="T19" s="36">
        <f t="shared" si="0"/>
        <v>0.5</v>
      </c>
      <c r="U19" s="36">
        <f t="shared" si="1"/>
        <v>0.17636464591816395</v>
      </c>
    </row>
    <row r="20" spans="1:21" x14ac:dyDescent="0.3">
      <c r="A20" s="4" t="s">
        <v>27</v>
      </c>
      <c r="B20" s="5"/>
      <c r="C20" s="6">
        <v>3</v>
      </c>
      <c r="D20" s="6">
        <v>2</v>
      </c>
      <c r="E20" s="5"/>
      <c r="F20" s="6">
        <v>50</v>
      </c>
      <c r="G20" s="6">
        <v>2</v>
      </c>
      <c r="H20" s="5"/>
      <c r="I20" s="6">
        <v>1</v>
      </c>
      <c r="J20" s="5"/>
      <c r="K20" s="5"/>
      <c r="L20" s="6">
        <v>8</v>
      </c>
      <c r="M20" s="6">
        <v>20</v>
      </c>
      <c r="N20" s="6">
        <v>1</v>
      </c>
      <c r="O20" s="5"/>
      <c r="P20" s="6">
        <v>82</v>
      </c>
      <c r="Q20" s="7">
        <v>51333387.060000002</v>
      </c>
      <c r="R20" s="6">
        <v>87</v>
      </c>
      <c r="S20" s="7">
        <v>281434324.89999998</v>
      </c>
      <c r="T20" s="36">
        <f t="shared" si="0"/>
        <v>0.94252873563218387</v>
      </c>
      <c r="U20" s="36">
        <f t="shared" si="1"/>
        <v>0.1823991692493086</v>
      </c>
    </row>
    <row r="21" spans="1:21" x14ac:dyDescent="0.3">
      <c r="A21" s="4" t="s">
        <v>28</v>
      </c>
      <c r="B21" s="5"/>
      <c r="C21" s="5"/>
      <c r="D21" s="5"/>
      <c r="E21" s="6">
        <v>1</v>
      </c>
      <c r="F21" s="5"/>
      <c r="G21" s="6">
        <v>1</v>
      </c>
      <c r="H21" s="5"/>
      <c r="I21" s="6">
        <v>1</v>
      </c>
      <c r="J21" s="5"/>
      <c r="K21" s="5"/>
      <c r="L21" s="5"/>
      <c r="M21" s="6">
        <v>1</v>
      </c>
      <c r="N21" s="5"/>
      <c r="O21" s="5"/>
      <c r="P21" s="6">
        <v>2</v>
      </c>
      <c r="Q21" s="7">
        <v>470776.61</v>
      </c>
      <c r="R21" s="6">
        <v>4</v>
      </c>
      <c r="S21" s="7">
        <v>1223689.4099999999</v>
      </c>
      <c r="T21" s="36">
        <f t="shared" si="0"/>
        <v>0.5</v>
      </c>
      <c r="U21" s="36">
        <f t="shared" si="1"/>
        <v>0.38471903585404077</v>
      </c>
    </row>
    <row r="22" spans="1:21" x14ac:dyDescent="0.3">
      <c r="A22" s="4" t="s">
        <v>29</v>
      </c>
      <c r="B22" s="5"/>
      <c r="C22" s="5"/>
      <c r="D22" s="5"/>
      <c r="E22" s="5"/>
      <c r="F22" s="6">
        <v>5</v>
      </c>
      <c r="G22" s="6">
        <v>14</v>
      </c>
      <c r="H22" s="5"/>
      <c r="I22" s="5"/>
      <c r="J22" s="6">
        <v>1</v>
      </c>
      <c r="K22" s="6">
        <v>1</v>
      </c>
      <c r="L22" s="5"/>
      <c r="M22" s="6">
        <v>12</v>
      </c>
      <c r="N22" s="5"/>
      <c r="O22" s="5"/>
      <c r="P22" s="6">
        <v>32</v>
      </c>
      <c r="Q22" s="7">
        <v>1725455.38</v>
      </c>
      <c r="R22" s="6">
        <v>33</v>
      </c>
      <c r="S22" s="7">
        <v>2438455.38</v>
      </c>
      <c r="T22" s="36">
        <f t="shared" si="0"/>
        <v>0.96969696969696972</v>
      </c>
      <c r="U22" s="36">
        <f t="shared" si="1"/>
        <v>0.70760178519239503</v>
      </c>
    </row>
    <row r="23" spans="1:21" x14ac:dyDescent="0.3">
      <c r="A23" s="4" t="s">
        <v>30</v>
      </c>
      <c r="B23" s="5"/>
      <c r="C23" s="5"/>
      <c r="D23" s="5"/>
      <c r="E23" s="5"/>
      <c r="F23" s="6">
        <v>4</v>
      </c>
      <c r="G23" s="5"/>
      <c r="H23" s="5"/>
      <c r="I23" s="5"/>
      <c r="J23" s="5"/>
      <c r="K23" s="5"/>
      <c r="L23" s="5"/>
      <c r="M23" s="6">
        <v>1</v>
      </c>
      <c r="N23" s="5"/>
      <c r="O23" s="5"/>
      <c r="P23" s="6">
        <v>5</v>
      </c>
      <c r="Q23" s="7">
        <v>71586.98</v>
      </c>
      <c r="R23" s="6">
        <v>5</v>
      </c>
      <c r="S23" s="7">
        <v>71586.98</v>
      </c>
      <c r="T23" s="36">
        <f t="shared" si="0"/>
        <v>1</v>
      </c>
      <c r="U23" s="36">
        <f t="shared" si="1"/>
        <v>1</v>
      </c>
    </row>
    <row r="24" spans="1:21" ht="28.8" x14ac:dyDescent="0.3">
      <c r="A24" s="4" t="s">
        <v>31</v>
      </c>
      <c r="B24" s="5"/>
      <c r="C24" s="5"/>
      <c r="D24" s="5"/>
      <c r="E24" s="6">
        <v>1</v>
      </c>
      <c r="F24" s="5"/>
      <c r="G24" s="6">
        <v>3</v>
      </c>
      <c r="H24" s="5"/>
      <c r="I24" s="5"/>
      <c r="J24" s="5"/>
      <c r="K24" s="5"/>
      <c r="L24" s="5"/>
      <c r="M24" s="5"/>
      <c r="N24" s="5"/>
      <c r="O24" s="5"/>
      <c r="P24" s="6">
        <v>3</v>
      </c>
      <c r="Q24" s="7">
        <v>197637.99</v>
      </c>
      <c r="R24" s="6">
        <v>4</v>
      </c>
      <c r="S24" s="7">
        <v>203350.03</v>
      </c>
      <c r="T24" s="36">
        <f t="shared" si="0"/>
        <v>0.75</v>
      </c>
      <c r="U24" s="36">
        <f t="shared" si="1"/>
        <v>0.97191030657826794</v>
      </c>
    </row>
    <row r="25" spans="1:21" x14ac:dyDescent="0.3">
      <c r="A25" s="4" t="s">
        <v>32</v>
      </c>
      <c r="B25" s="5"/>
      <c r="C25" s="5"/>
      <c r="D25" s="5"/>
      <c r="E25" s="5"/>
      <c r="F25" s="6">
        <v>3</v>
      </c>
      <c r="G25" s="6">
        <v>1</v>
      </c>
      <c r="H25" s="5"/>
      <c r="I25" s="6">
        <v>2</v>
      </c>
      <c r="J25" s="5"/>
      <c r="K25" s="5"/>
      <c r="L25" s="6">
        <v>1</v>
      </c>
      <c r="M25" s="5"/>
      <c r="N25" s="5"/>
      <c r="O25" s="5"/>
      <c r="P25" s="6">
        <v>5</v>
      </c>
      <c r="Q25" s="7">
        <v>175597.14</v>
      </c>
      <c r="R25" s="6">
        <v>7</v>
      </c>
      <c r="S25" s="7">
        <v>476109.14</v>
      </c>
      <c r="T25" s="36">
        <f t="shared" si="0"/>
        <v>0.7142857142857143</v>
      </c>
      <c r="U25" s="36">
        <f t="shared" si="1"/>
        <v>0.36881699015482039</v>
      </c>
    </row>
    <row r="26" spans="1:21" x14ac:dyDescent="0.3">
      <c r="A26" s="4" t="s">
        <v>33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6">
        <v>1</v>
      </c>
      <c r="N26" s="5"/>
      <c r="O26" s="5"/>
      <c r="P26" s="6">
        <v>1</v>
      </c>
      <c r="Q26" s="7">
        <v>126450</v>
      </c>
      <c r="R26" s="6">
        <v>1</v>
      </c>
      <c r="S26" s="7">
        <v>126450</v>
      </c>
      <c r="T26" s="36">
        <f t="shared" si="0"/>
        <v>1</v>
      </c>
      <c r="U26" s="36">
        <f t="shared" si="1"/>
        <v>1</v>
      </c>
    </row>
    <row r="27" spans="1:21" x14ac:dyDescent="0.3">
      <c r="A27" s="4" t="s">
        <v>34</v>
      </c>
      <c r="B27" s="5"/>
      <c r="C27" s="5"/>
      <c r="D27" s="5"/>
      <c r="E27" s="6">
        <v>1</v>
      </c>
      <c r="F27" s="6">
        <v>1</v>
      </c>
      <c r="G27" s="5"/>
      <c r="H27" s="5"/>
      <c r="I27" s="6">
        <v>2</v>
      </c>
      <c r="J27" s="6">
        <v>1</v>
      </c>
      <c r="K27" s="5"/>
      <c r="L27" s="5"/>
      <c r="M27" s="5"/>
      <c r="N27" s="5"/>
      <c r="O27" s="5"/>
      <c r="P27" s="6">
        <v>2</v>
      </c>
      <c r="Q27" s="7">
        <v>160000</v>
      </c>
      <c r="R27" s="6">
        <v>5</v>
      </c>
      <c r="S27" s="7">
        <v>11878826.09</v>
      </c>
      <c r="T27" s="36">
        <f t="shared" si="0"/>
        <v>0.4</v>
      </c>
      <c r="U27" s="36">
        <f t="shared" si="1"/>
        <v>1.3469344427450911E-2</v>
      </c>
    </row>
    <row r="28" spans="1:21" x14ac:dyDescent="0.3">
      <c r="A28" s="4" t="s">
        <v>35</v>
      </c>
      <c r="B28" s="5"/>
      <c r="C28" s="5"/>
      <c r="D28" s="6">
        <v>1</v>
      </c>
      <c r="E28" s="6">
        <v>1</v>
      </c>
      <c r="F28" s="6">
        <v>15</v>
      </c>
      <c r="G28" s="5"/>
      <c r="H28" s="5"/>
      <c r="I28" s="6">
        <v>2</v>
      </c>
      <c r="J28" s="5"/>
      <c r="K28" s="6">
        <v>1</v>
      </c>
      <c r="L28" s="6">
        <v>2</v>
      </c>
      <c r="M28" s="5"/>
      <c r="N28" s="5"/>
      <c r="O28" s="5"/>
      <c r="P28" s="6">
        <v>18</v>
      </c>
      <c r="Q28" s="7">
        <v>436902.9</v>
      </c>
      <c r="R28" s="6">
        <v>22</v>
      </c>
      <c r="S28" s="7">
        <v>7273290.9000000004</v>
      </c>
      <c r="T28" s="36">
        <f t="shared" si="0"/>
        <v>0.81818181818181823</v>
      </c>
      <c r="U28" s="36">
        <f t="shared" si="1"/>
        <v>6.0069493439345319E-2</v>
      </c>
    </row>
    <row r="29" spans="1:21" x14ac:dyDescent="0.3">
      <c r="A29" s="4" t="s">
        <v>36</v>
      </c>
      <c r="B29" s="5"/>
      <c r="C29" s="5"/>
      <c r="D29" s="5"/>
      <c r="E29" s="5"/>
      <c r="F29" s="5"/>
      <c r="G29" s="5"/>
      <c r="H29" s="5"/>
      <c r="I29" s="5"/>
      <c r="J29" s="5"/>
      <c r="K29" s="6">
        <v>1</v>
      </c>
      <c r="L29" s="5"/>
      <c r="M29" s="5"/>
      <c r="N29" s="5"/>
      <c r="O29" s="5"/>
      <c r="P29" s="5"/>
      <c r="Q29" s="7"/>
      <c r="R29" s="6">
        <v>1</v>
      </c>
      <c r="S29" s="7">
        <v>57377</v>
      </c>
      <c r="T29" s="36">
        <f t="shared" si="0"/>
        <v>0</v>
      </c>
      <c r="U29" s="36">
        <f t="shared" si="1"/>
        <v>0</v>
      </c>
    </row>
    <row r="30" spans="1:21" x14ac:dyDescent="0.3">
      <c r="A30" s="4" t="s">
        <v>37</v>
      </c>
      <c r="B30" s="5"/>
      <c r="C30" s="5"/>
      <c r="D30" s="6">
        <v>1</v>
      </c>
      <c r="E30" s="6">
        <v>1</v>
      </c>
      <c r="F30" s="6">
        <v>12</v>
      </c>
      <c r="G30" s="6">
        <v>3</v>
      </c>
      <c r="H30" s="6">
        <v>1</v>
      </c>
      <c r="I30" s="6">
        <v>1</v>
      </c>
      <c r="J30" s="5"/>
      <c r="K30" s="5"/>
      <c r="L30" s="5"/>
      <c r="M30" s="6">
        <v>7</v>
      </c>
      <c r="N30" s="5"/>
      <c r="O30" s="5"/>
      <c r="P30" s="6">
        <v>23</v>
      </c>
      <c r="Q30" s="7">
        <v>261413.22</v>
      </c>
      <c r="R30" s="6">
        <v>26</v>
      </c>
      <c r="S30" s="7">
        <v>593576.81999999995</v>
      </c>
      <c r="T30" s="36">
        <f t="shared" si="0"/>
        <v>0.88461538461538458</v>
      </c>
      <c r="U30" s="36">
        <f t="shared" si="1"/>
        <v>0.44040334998256842</v>
      </c>
    </row>
    <row r="31" spans="1:21" x14ac:dyDescent="0.3">
      <c r="A31" s="4" t="s">
        <v>38</v>
      </c>
      <c r="B31" s="6">
        <v>1</v>
      </c>
      <c r="C31" s="5"/>
      <c r="D31" s="6">
        <v>2</v>
      </c>
      <c r="E31" s="6">
        <v>1</v>
      </c>
      <c r="F31" s="6">
        <v>28</v>
      </c>
      <c r="G31" s="6">
        <v>5</v>
      </c>
      <c r="H31" s="5"/>
      <c r="I31" s="6">
        <v>3</v>
      </c>
      <c r="J31" s="5"/>
      <c r="K31" s="6">
        <v>2</v>
      </c>
      <c r="L31" s="6">
        <v>1</v>
      </c>
      <c r="M31" s="5"/>
      <c r="N31" s="5"/>
      <c r="O31" s="5"/>
      <c r="P31" s="6">
        <v>36</v>
      </c>
      <c r="Q31" s="7">
        <v>880947.76</v>
      </c>
      <c r="R31" s="6">
        <v>43</v>
      </c>
      <c r="S31" s="7">
        <v>2983133.7</v>
      </c>
      <c r="T31" s="36">
        <f t="shared" si="0"/>
        <v>0.83720930232558144</v>
      </c>
      <c r="U31" s="36">
        <f t="shared" si="1"/>
        <v>0.29530951294606739</v>
      </c>
    </row>
    <row r="32" spans="1:21" x14ac:dyDescent="0.3">
      <c r="A32" s="4" t="s">
        <v>39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6">
        <v>1</v>
      </c>
      <c r="P32" s="5"/>
      <c r="Q32" s="7"/>
      <c r="R32" s="6">
        <v>1</v>
      </c>
      <c r="S32" s="7">
        <v>47268</v>
      </c>
      <c r="T32" s="36">
        <f t="shared" si="0"/>
        <v>0</v>
      </c>
      <c r="U32" s="36">
        <f t="shared" si="1"/>
        <v>0</v>
      </c>
    </row>
    <row r="33" spans="1:21" x14ac:dyDescent="0.3">
      <c r="A33" s="4" t="s">
        <v>40</v>
      </c>
      <c r="B33" s="5"/>
      <c r="C33" s="5"/>
      <c r="D33" s="6">
        <v>3</v>
      </c>
      <c r="E33" s="5"/>
      <c r="F33" s="6">
        <v>6</v>
      </c>
      <c r="G33" s="6">
        <v>3</v>
      </c>
      <c r="H33" s="5"/>
      <c r="I33" s="5"/>
      <c r="J33" s="5"/>
      <c r="K33" s="5"/>
      <c r="L33" s="6">
        <v>2</v>
      </c>
      <c r="M33" s="6">
        <v>2</v>
      </c>
      <c r="N33" s="5"/>
      <c r="O33" s="5"/>
      <c r="P33" s="6">
        <v>16</v>
      </c>
      <c r="Q33" s="7">
        <v>667153</v>
      </c>
      <c r="R33" s="6">
        <v>16</v>
      </c>
      <c r="S33" s="7">
        <v>667153</v>
      </c>
      <c r="T33" s="36">
        <f t="shared" si="0"/>
        <v>1</v>
      </c>
      <c r="U33" s="36">
        <f t="shared" si="1"/>
        <v>1</v>
      </c>
    </row>
    <row r="34" spans="1:21" x14ac:dyDescent="0.3">
      <c r="A34" s="4" t="s">
        <v>41</v>
      </c>
      <c r="B34" s="5"/>
      <c r="C34" s="5"/>
      <c r="D34" s="5"/>
      <c r="E34" s="5"/>
      <c r="F34" s="6">
        <v>4</v>
      </c>
      <c r="G34" s="6">
        <v>13</v>
      </c>
      <c r="H34" s="5"/>
      <c r="I34" s="6">
        <v>10</v>
      </c>
      <c r="J34" s="5"/>
      <c r="K34" s="5"/>
      <c r="L34" s="5"/>
      <c r="M34" s="6">
        <v>3</v>
      </c>
      <c r="N34" s="5"/>
      <c r="O34" s="5"/>
      <c r="P34" s="6">
        <v>20</v>
      </c>
      <c r="Q34" s="7">
        <v>1810330.99</v>
      </c>
      <c r="R34" s="6">
        <v>30</v>
      </c>
      <c r="S34" s="7">
        <v>10750054.85</v>
      </c>
      <c r="T34" s="36">
        <f t="shared" si="0"/>
        <v>0.66666666666666663</v>
      </c>
      <c r="U34" s="36">
        <f t="shared" si="1"/>
        <v>0.16840202354874498</v>
      </c>
    </row>
    <row r="35" spans="1:21" x14ac:dyDescent="0.3">
      <c r="A35" s="4" t="s">
        <v>42</v>
      </c>
      <c r="B35" s="5"/>
      <c r="C35" s="5"/>
      <c r="D35" s="5"/>
      <c r="E35" s="5"/>
      <c r="F35" s="6">
        <v>11</v>
      </c>
      <c r="G35" s="6">
        <v>15</v>
      </c>
      <c r="H35" s="5"/>
      <c r="I35" s="6">
        <v>2</v>
      </c>
      <c r="J35" s="5"/>
      <c r="K35" s="6">
        <v>1</v>
      </c>
      <c r="L35" s="5"/>
      <c r="M35" s="6">
        <v>11</v>
      </c>
      <c r="N35" s="5"/>
      <c r="O35" s="5"/>
      <c r="P35" s="6">
        <v>37</v>
      </c>
      <c r="Q35" s="7">
        <v>4324166.53</v>
      </c>
      <c r="R35" s="6">
        <v>40</v>
      </c>
      <c r="S35" s="7">
        <v>6805329</v>
      </c>
      <c r="T35" s="36">
        <f t="shared" si="0"/>
        <v>0.92500000000000004</v>
      </c>
      <c r="U35" s="36">
        <f t="shared" si="1"/>
        <v>0.63540888765260284</v>
      </c>
    </row>
    <row r="36" spans="1:21" x14ac:dyDescent="0.3">
      <c r="A36" s="4" t="s">
        <v>43</v>
      </c>
      <c r="B36" s="5"/>
      <c r="C36" s="5"/>
      <c r="D36" s="5"/>
      <c r="E36" s="5"/>
      <c r="F36" s="6">
        <v>1</v>
      </c>
      <c r="G36" s="6">
        <v>2</v>
      </c>
      <c r="H36" s="5"/>
      <c r="I36" s="6">
        <v>12</v>
      </c>
      <c r="J36" s="5"/>
      <c r="K36" s="5"/>
      <c r="L36" s="5"/>
      <c r="M36" s="6">
        <v>9</v>
      </c>
      <c r="N36" s="5"/>
      <c r="O36" s="5"/>
      <c r="P36" s="6">
        <v>12</v>
      </c>
      <c r="Q36" s="7">
        <v>3488015.6</v>
      </c>
      <c r="R36" s="6">
        <v>24</v>
      </c>
      <c r="S36" s="7">
        <v>24902452.989999998</v>
      </c>
      <c r="T36" s="36">
        <f t="shared" si="0"/>
        <v>0.5</v>
      </c>
      <c r="U36" s="36">
        <f t="shared" si="1"/>
        <v>0.14006714926439864</v>
      </c>
    </row>
    <row r="37" spans="1:21" x14ac:dyDescent="0.3">
      <c r="A37" s="4" t="s">
        <v>44</v>
      </c>
      <c r="B37" s="5"/>
      <c r="C37" s="5"/>
      <c r="D37" s="5"/>
      <c r="E37" s="5"/>
      <c r="F37" s="5"/>
      <c r="G37" s="5"/>
      <c r="H37" s="5"/>
      <c r="I37" s="6">
        <v>2</v>
      </c>
      <c r="J37" s="5"/>
      <c r="K37" s="5"/>
      <c r="L37" s="5"/>
      <c r="M37" s="5"/>
      <c r="N37" s="5"/>
      <c r="O37" s="5"/>
      <c r="P37" s="5"/>
      <c r="Q37" s="7"/>
      <c r="R37" s="6">
        <v>2</v>
      </c>
      <c r="S37" s="7">
        <v>1640000</v>
      </c>
      <c r="T37" s="36">
        <f t="shared" si="0"/>
        <v>0</v>
      </c>
      <c r="U37" s="36">
        <f t="shared" si="1"/>
        <v>0</v>
      </c>
    </row>
    <row r="38" spans="1:21" x14ac:dyDescent="0.3">
      <c r="A38" s="4" t="s">
        <v>45</v>
      </c>
      <c r="B38" s="5"/>
      <c r="C38" s="5"/>
      <c r="D38" s="5"/>
      <c r="E38" s="5"/>
      <c r="F38" s="6">
        <v>1</v>
      </c>
      <c r="G38" s="5"/>
      <c r="H38" s="5"/>
      <c r="I38" s="5"/>
      <c r="J38" s="5"/>
      <c r="K38" s="5"/>
      <c r="L38" s="5"/>
      <c r="M38" s="5"/>
      <c r="N38" s="5"/>
      <c r="O38" s="5"/>
      <c r="P38" s="6">
        <v>1</v>
      </c>
      <c r="Q38" s="7">
        <v>7000</v>
      </c>
      <c r="R38" s="6">
        <v>1</v>
      </c>
      <c r="S38" s="7">
        <v>7000</v>
      </c>
      <c r="T38" s="36">
        <f t="shared" si="0"/>
        <v>1</v>
      </c>
      <c r="U38" s="36">
        <f t="shared" si="1"/>
        <v>1</v>
      </c>
    </row>
    <row r="39" spans="1:21" x14ac:dyDescent="0.3">
      <c r="A39" s="4" t="s">
        <v>46</v>
      </c>
      <c r="B39" s="5"/>
      <c r="C39" s="5"/>
      <c r="D39" s="5"/>
      <c r="E39" s="5"/>
      <c r="F39" s="5"/>
      <c r="G39" s="6">
        <v>1</v>
      </c>
      <c r="H39" s="5"/>
      <c r="I39" s="5"/>
      <c r="J39" s="5"/>
      <c r="K39" s="5"/>
      <c r="L39" s="5"/>
      <c r="M39" s="5"/>
      <c r="N39" s="5"/>
      <c r="O39" s="5"/>
      <c r="P39" s="6">
        <v>1</v>
      </c>
      <c r="Q39" s="7">
        <v>60000</v>
      </c>
      <c r="R39" s="6">
        <v>1</v>
      </c>
      <c r="S39" s="7">
        <v>60000</v>
      </c>
      <c r="T39" s="36">
        <f t="shared" si="0"/>
        <v>1</v>
      </c>
      <c r="U39" s="36">
        <f t="shared" si="1"/>
        <v>1</v>
      </c>
    </row>
    <row r="40" spans="1:21" x14ac:dyDescent="0.3">
      <c r="A40" s="11" t="s">
        <v>47</v>
      </c>
      <c r="B40" s="12">
        <f>SUM(B2:B39)</f>
        <v>1</v>
      </c>
      <c r="C40" s="12">
        <f t="shared" ref="C40:S40" si="2">SUM(C2:C39)</f>
        <v>3</v>
      </c>
      <c r="D40" s="12">
        <f t="shared" si="2"/>
        <v>19</v>
      </c>
      <c r="E40" s="12">
        <f t="shared" si="2"/>
        <v>24</v>
      </c>
      <c r="F40" s="12">
        <f t="shared" si="2"/>
        <v>275</v>
      </c>
      <c r="G40" s="12">
        <f t="shared" si="2"/>
        <v>97</v>
      </c>
      <c r="H40" s="12">
        <f t="shared" si="2"/>
        <v>2</v>
      </c>
      <c r="I40" s="12">
        <f t="shared" si="2"/>
        <v>131</v>
      </c>
      <c r="J40" s="12">
        <f t="shared" si="2"/>
        <v>19</v>
      </c>
      <c r="K40" s="12">
        <f t="shared" si="2"/>
        <v>6</v>
      </c>
      <c r="L40" s="12">
        <f t="shared" si="2"/>
        <v>21</v>
      </c>
      <c r="M40" s="12">
        <f t="shared" si="2"/>
        <v>191</v>
      </c>
      <c r="N40" s="12">
        <f t="shared" si="2"/>
        <v>1</v>
      </c>
      <c r="O40" s="12">
        <f t="shared" si="2"/>
        <v>1</v>
      </c>
      <c r="P40" s="12">
        <f t="shared" si="2"/>
        <v>622</v>
      </c>
      <c r="Q40" s="13">
        <f t="shared" si="2"/>
        <v>105230581.36</v>
      </c>
      <c r="R40" s="12">
        <f t="shared" si="2"/>
        <v>791</v>
      </c>
      <c r="S40" s="13">
        <f t="shared" si="2"/>
        <v>514500928.36999995</v>
      </c>
      <c r="T40" s="14">
        <f t="shared" si="0"/>
        <v>0.78634639696586595</v>
      </c>
      <c r="U40" s="14">
        <f t="shared" si="1"/>
        <v>0.20452942950634312</v>
      </c>
    </row>
    <row r="41" spans="1:21" x14ac:dyDescent="0.3">
      <c r="T41" s="2"/>
      <c r="U41" s="2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&amp;C&amp;"-,Grassetto"&amp;12COMUNE DI CAGLIARI - DATI COMPLESSIVI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A4" workbookViewId="0">
      <selection activeCell="A5" sqref="A5"/>
    </sheetView>
  </sheetViews>
  <sheetFormatPr defaultRowHeight="14.4" x14ac:dyDescent="0.3"/>
  <cols>
    <col min="1" max="1" width="37.44140625" customWidth="1"/>
    <col min="9" max="9" width="17" customWidth="1"/>
    <col min="11" max="11" width="12.6640625" customWidth="1"/>
  </cols>
  <sheetData>
    <row r="1" spans="1:13" s="1" customFormat="1" ht="166.8" x14ac:dyDescent="0.3">
      <c r="A1" s="15" t="s">
        <v>54</v>
      </c>
      <c r="B1" s="15" t="s">
        <v>1</v>
      </c>
      <c r="C1" s="15" t="s">
        <v>2</v>
      </c>
      <c r="D1" s="15" t="s">
        <v>4</v>
      </c>
      <c r="E1" s="15" t="s">
        <v>5</v>
      </c>
      <c r="F1" s="15" t="s">
        <v>60</v>
      </c>
      <c r="G1" s="15" t="s">
        <v>6</v>
      </c>
      <c r="H1" s="9" t="s">
        <v>48</v>
      </c>
      <c r="I1" s="9" t="s">
        <v>49</v>
      </c>
      <c r="J1" s="9" t="s">
        <v>50</v>
      </c>
      <c r="K1" s="9" t="s">
        <v>51</v>
      </c>
      <c r="L1" s="10" t="s">
        <v>52</v>
      </c>
      <c r="M1" s="10" t="s">
        <v>53</v>
      </c>
    </row>
    <row r="2" spans="1:13" ht="27" customHeight="1" x14ac:dyDescent="0.3">
      <c r="A2" s="16" t="s">
        <v>9</v>
      </c>
      <c r="B2" s="17"/>
      <c r="C2" s="17"/>
      <c r="D2" s="17"/>
      <c r="E2" s="17"/>
      <c r="F2" s="17"/>
      <c r="G2" s="18">
        <v>1</v>
      </c>
      <c r="H2" s="18">
        <v>1</v>
      </c>
      <c r="I2" s="19">
        <v>182300</v>
      </c>
      <c r="J2" s="18">
        <v>1</v>
      </c>
      <c r="K2" s="19">
        <v>182300</v>
      </c>
      <c r="L2" s="36">
        <f>H2/J2</f>
        <v>1</v>
      </c>
      <c r="M2" s="36">
        <f>I2/K2</f>
        <v>1</v>
      </c>
    </row>
    <row r="3" spans="1:13" ht="29.4" customHeight="1" x14ac:dyDescent="0.3">
      <c r="A3" s="16" t="s">
        <v>11</v>
      </c>
      <c r="B3" s="17"/>
      <c r="C3" s="18">
        <v>1</v>
      </c>
      <c r="D3" s="18">
        <v>1</v>
      </c>
      <c r="E3" s="17"/>
      <c r="F3" s="17"/>
      <c r="G3" s="17"/>
      <c r="H3" s="18">
        <v>1</v>
      </c>
      <c r="I3" s="19">
        <v>57106</v>
      </c>
      <c r="J3" s="18">
        <v>2</v>
      </c>
      <c r="K3" s="19">
        <v>579106</v>
      </c>
      <c r="L3" s="36">
        <f t="shared" ref="L3:L15" si="0">H3/J3</f>
        <v>0.5</v>
      </c>
      <c r="M3" s="36">
        <f t="shared" ref="M3:M15" si="1">I3/K3</f>
        <v>9.8610617054563407E-2</v>
      </c>
    </row>
    <row r="4" spans="1:13" ht="43.2" x14ac:dyDescent="0.3">
      <c r="A4" s="16" t="s">
        <v>16</v>
      </c>
      <c r="B4" s="17"/>
      <c r="C4" s="18">
        <v>1</v>
      </c>
      <c r="D4" s="18">
        <v>5</v>
      </c>
      <c r="E4" s="17"/>
      <c r="F4" s="18">
        <v>1</v>
      </c>
      <c r="G4" s="18">
        <v>1</v>
      </c>
      <c r="H4" s="18">
        <v>3</v>
      </c>
      <c r="I4" s="19">
        <v>666209.11</v>
      </c>
      <c r="J4" s="18">
        <v>8</v>
      </c>
      <c r="K4" s="19">
        <v>8315829.3200000003</v>
      </c>
      <c r="L4" s="36">
        <f t="shared" si="0"/>
        <v>0.375</v>
      </c>
      <c r="M4" s="36">
        <f t="shared" si="1"/>
        <v>8.0113369859303452E-2</v>
      </c>
    </row>
    <row r="5" spans="1:13" ht="31.2" customHeight="1" x14ac:dyDescent="0.3">
      <c r="A5" s="16" t="s">
        <v>18</v>
      </c>
      <c r="B5" s="17"/>
      <c r="C5" s="17"/>
      <c r="D5" s="18">
        <v>1</v>
      </c>
      <c r="E5" s="17"/>
      <c r="F5" s="17"/>
      <c r="G5" s="17"/>
      <c r="H5" s="17"/>
      <c r="I5" s="19"/>
      <c r="J5" s="18">
        <v>1</v>
      </c>
      <c r="K5" s="19">
        <v>184800</v>
      </c>
      <c r="L5" s="36">
        <f t="shared" si="0"/>
        <v>0</v>
      </c>
      <c r="M5" s="36">
        <f t="shared" si="1"/>
        <v>0</v>
      </c>
    </row>
    <row r="6" spans="1:13" ht="28.8" x14ac:dyDescent="0.3">
      <c r="A6" s="16" t="s">
        <v>22</v>
      </c>
      <c r="B6" s="17"/>
      <c r="C6" s="17"/>
      <c r="D6" s="18">
        <v>1</v>
      </c>
      <c r="E6" s="17"/>
      <c r="F6" s="17"/>
      <c r="G6" s="17"/>
      <c r="H6" s="17"/>
      <c r="I6" s="19"/>
      <c r="J6" s="18">
        <v>1</v>
      </c>
      <c r="K6" s="19">
        <v>150383.99</v>
      </c>
      <c r="L6" s="36">
        <f t="shared" si="0"/>
        <v>0</v>
      </c>
      <c r="M6" s="36">
        <f t="shared" si="1"/>
        <v>0</v>
      </c>
    </row>
    <row r="7" spans="1:13" ht="22.8" customHeight="1" x14ac:dyDescent="0.3">
      <c r="A7" s="16" t="s">
        <v>24</v>
      </c>
      <c r="B7" s="18">
        <v>1</v>
      </c>
      <c r="C7" s="17"/>
      <c r="D7" s="18">
        <v>26</v>
      </c>
      <c r="E7" s="17"/>
      <c r="F7" s="17"/>
      <c r="G7" s="18">
        <v>50</v>
      </c>
      <c r="H7" s="18">
        <v>51</v>
      </c>
      <c r="I7" s="19">
        <v>10806225.630000001</v>
      </c>
      <c r="J7" s="18">
        <v>77</v>
      </c>
      <c r="K7" s="19">
        <v>63686626.130000003</v>
      </c>
      <c r="L7" s="36">
        <f t="shared" si="0"/>
        <v>0.66233766233766234</v>
      </c>
      <c r="M7" s="36">
        <f t="shared" si="1"/>
        <v>0.16967809863160041</v>
      </c>
    </row>
    <row r="8" spans="1:13" ht="24.6" customHeight="1" x14ac:dyDescent="0.3">
      <c r="A8" s="16" t="s">
        <v>25</v>
      </c>
      <c r="B8" s="18">
        <v>1</v>
      </c>
      <c r="C8" s="17"/>
      <c r="D8" s="18">
        <v>17</v>
      </c>
      <c r="E8" s="17"/>
      <c r="F8" s="18">
        <v>1</v>
      </c>
      <c r="G8" s="18">
        <v>38</v>
      </c>
      <c r="H8" s="18">
        <v>40</v>
      </c>
      <c r="I8" s="19">
        <v>11469793.16</v>
      </c>
      <c r="J8" s="18">
        <v>57</v>
      </c>
      <c r="K8" s="19">
        <v>25763273.18</v>
      </c>
      <c r="L8" s="36">
        <f t="shared" si="0"/>
        <v>0.70175438596491224</v>
      </c>
      <c r="M8" s="36">
        <f t="shared" si="1"/>
        <v>0.44519937664225007</v>
      </c>
    </row>
    <row r="9" spans="1:13" ht="43.2" x14ac:dyDescent="0.3">
      <c r="A9" s="16" t="s">
        <v>26</v>
      </c>
      <c r="B9" s="17"/>
      <c r="C9" s="17"/>
      <c r="D9" s="18">
        <v>1</v>
      </c>
      <c r="E9" s="17"/>
      <c r="F9" s="17"/>
      <c r="G9" s="17"/>
      <c r="H9" s="17"/>
      <c r="I9" s="19"/>
      <c r="J9" s="18">
        <v>1</v>
      </c>
      <c r="K9" s="19">
        <v>231402</v>
      </c>
      <c r="L9" s="36">
        <f t="shared" si="0"/>
        <v>0</v>
      </c>
      <c r="M9" s="36">
        <f t="shared" si="1"/>
        <v>0</v>
      </c>
    </row>
    <row r="10" spans="1:13" ht="28.8" customHeight="1" x14ac:dyDescent="0.3">
      <c r="A10" s="16" t="s">
        <v>27</v>
      </c>
      <c r="B10" s="17"/>
      <c r="C10" s="17"/>
      <c r="D10" s="17"/>
      <c r="E10" s="17"/>
      <c r="F10" s="17"/>
      <c r="G10" s="18">
        <v>1</v>
      </c>
      <c r="H10" s="18">
        <v>1</v>
      </c>
      <c r="I10" s="19">
        <v>31504.62</v>
      </c>
      <c r="J10" s="18">
        <v>1</v>
      </c>
      <c r="K10" s="19">
        <v>31504.62</v>
      </c>
      <c r="L10" s="36">
        <f t="shared" si="0"/>
        <v>1</v>
      </c>
      <c r="M10" s="36">
        <f t="shared" si="1"/>
        <v>1</v>
      </c>
    </row>
    <row r="11" spans="1:13" ht="33" customHeight="1" x14ac:dyDescent="0.3">
      <c r="A11" s="16" t="s">
        <v>28</v>
      </c>
      <c r="B11" s="17"/>
      <c r="C11" s="17"/>
      <c r="D11" s="17"/>
      <c r="E11" s="17"/>
      <c r="F11" s="17"/>
      <c r="G11" s="18">
        <v>1</v>
      </c>
      <c r="H11" s="18">
        <v>1</v>
      </c>
      <c r="I11" s="19">
        <v>320776.61</v>
      </c>
      <c r="J11" s="18">
        <v>1</v>
      </c>
      <c r="K11" s="19">
        <v>320776.61</v>
      </c>
      <c r="L11" s="36">
        <f t="shared" si="0"/>
        <v>1</v>
      </c>
      <c r="M11" s="36">
        <f t="shared" si="1"/>
        <v>1</v>
      </c>
    </row>
    <row r="12" spans="1:13" ht="28.8" x14ac:dyDescent="0.3">
      <c r="A12" s="16" t="s">
        <v>41</v>
      </c>
      <c r="B12" s="18">
        <v>2</v>
      </c>
      <c r="C12" s="17"/>
      <c r="D12" s="18">
        <v>10</v>
      </c>
      <c r="E12" s="17"/>
      <c r="F12" s="17"/>
      <c r="G12" s="18">
        <v>2</v>
      </c>
      <c r="H12" s="18">
        <v>4</v>
      </c>
      <c r="I12" s="19">
        <v>1558874.74</v>
      </c>
      <c r="J12" s="18">
        <v>14</v>
      </c>
      <c r="K12" s="19">
        <v>10498598.6</v>
      </c>
      <c r="L12" s="36">
        <f t="shared" si="0"/>
        <v>0.2857142857142857</v>
      </c>
      <c r="M12" s="36">
        <f t="shared" si="1"/>
        <v>0.14848407862740842</v>
      </c>
    </row>
    <row r="13" spans="1:13" ht="19.2" customHeight="1" x14ac:dyDescent="0.3">
      <c r="A13" s="16" t="s">
        <v>42</v>
      </c>
      <c r="B13" s="18">
        <v>2</v>
      </c>
      <c r="C13" s="18">
        <v>6</v>
      </c>
      <c r="D13" s="17"/>
      <c r="E13" s="18">
        <v>1</v>
      </c>
      <c r="F13" s="17"/>
      <c r="G13" s="18">
        <v>4</v>
      </c>
      <c r="H13" s="18">
        <v>12</v>
      </c>
      <c r="I13" s="19">
        <v>1317315.33</v>
      </c>
      <c r="J13" s="18">
        <v>13</v>
      </c>
      <c r="K13" s="19">
        <v>1388080.68</v>
      </c>
      <c r="L13" s="36">
        <f t="shared" si="0"/>
        <v>0.92307692307692313</v>
      </c>
      <c r="M13" s="36">
        <f t="shared" si="1"/>
        <v>0.94901928178987416</v>
      </c>
    </row>
    <row r="14" spans="1:13" ht="21.6" customHeight="1" x14ac:dyDescent="0.3">
      <c r="A14" s="16" t="s">
        <v>43</v>
      </c>
      <c r="B14" s="18">
        <v>1</v>
      </c>
      <c r="C14" s="18">
        <v>1</v>
      </c>
      <c r="D14" s="18">
        <v>11</v>
      </c>
      <c r="E14" s="17"/>
      <c r="F14" s="17"/>
      <c r="G14" s="18">
        <v>7</v>
      </c>
      <c r="H14" s="18">
        <v>9</v>
      </c>
      <c r="I14" s="19">
        <v>2995502.93</v>
      </c>
      <c r="J14" s="18">
        <v>20</v>
      </c>
      <c r="K14" s="19">
        <v>23998570.32</v>
      </c>
      <c r="L14" s="36">
        <f t="shared" si="0"/>
        <v>0.45</v>
      </c>
      <c r="M14" s="36">
        <f t="shared" si="1"/>
        <v>0.12482005761416541</v>
      </c>
    </row>
    <row r="15" spans="1:13" ht="21.6" customHeight="1" x14ac:dyDescent="0.3">
      <c r="A15" s="20" t="s">
        <v>47</v>
      </c>
      <c r="B15" s="12">
        <f>SUM(B2:B14)</f>
        <v>7</v>
      </c>
      <c r="C15" s="12">
        <f t="shared" ref="C15:K15" si="2">SUM(C2:C14)</f>
        <v>9</v>
      </c>
      <c r="D15" s="12">
        <f t="shared" si="2"/>
        <v>73</v>
      </c>
      <c r="E15" s="12">
        <f t="shared" si="2"/>
        <v>1</v>
      </c>
      <c r="F15" s="12">
        <f t="shared" si="2"/>
        <v>2</v>
      </c>
      <c r="G15" s="12">
        <f t="shared" si="2"/>
        <v>105</v>
      </c>
      <c r="H15" s="12">
        <f t="shared" si="2"/>
        <v>123</v>
      </c>
      <c r="I15" s="21">
        <f t="shared" si="2"/>
        <v>29405608.129999995</v>
      </c>
      <c r="J15" s="12">
        <f t="shared" si="2"/>
        <v>197</v>
      </c>
      <c r="K15" s="21">
        <f t="shared" si="2"/>
        <v>135331251.45000002</v>
      </c>
      <c r="L15" s="14">
        <f t="shared" si="0"/>
        <v>0.62436548223350252</v>
      </c>
      <c r="M15" s="14">
        <f t="shared" si="1"/>
        <v>0.21728616128894884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&amp;C&amp;"-,Grassetto"&amp;12COMUNE DI CAGLIARI - LAVORI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opLeftCell="A16" workbookViewId="0">
      <selection activeCell="A33" sqref="A33"/>
    </sheetView>
  </sheetViews>
  <sheetFormatPr defaultRowHeight="14.4" x14ac:dyDescent="0.3"/>
  <cols>
    <col min="1" max="1" width="39.21875" customWidth="1"/>
    <col min="2" max="2" width="7.109375" customWidth="1"/>
    <col min="3" max="3" width="7.88671875" customWidth="1"/>
    <col min="4" max="4" width="7.5546875" customWidth="1"/>
    <col min="5" max="5" width="8.33203125" customWidth="1"/>
    <col min="6" max="6" width="7.77734375" customWidth="1"/>
    <col min="7" max="7" width="8" customWidth="1"/>
    <col min="8" max="8" width="8.33203125" customWidth="1"/>
    <col min="9" max="9" width="7.33203125" customWidth="1"/>
    <col min="11" max="11" width="7.33203125" customWidth="1"/>
    <col min="12" max="12" width="8.5546875" customWidth="1"/>
    <col min="13" max="13" width="8.109375" customWidth="1"/>
    <col min="14" max="14" width="7.109375" customWidth="1"/>
    <col min="15" max="15" width="6" customWidth="1"/>
    <col min="16" max="16" width="8.5546875" customWidth="1"/>
    <col min="17" max="17" width="13.6640625" customWidth="1"/>
    <col min="18" max="18" width="8.44140625" customWidth="1"/>
    <col min="19" max="19" width="14.5546875" customWidth="1"/>
  </cols>
  <sheetData>
    <row r="1" spans="1:21" s="1" customFormat="1" ht="174.6" x14ac:dyDescent="0.3">
      <c r="A1" s="22" t="s">
        <v>54</v>
      </c>
      <c r="B1" s="22" t="s">
        <v>55</v>
      </c>
      <c r="C1" s="22" t="s">
        <v>56</v>
      </c>
      <c r="D1" s="22" t="s">
        <v>57</v>
      </c>
      <c r="E1" s="22" t="s">
        <v>0</v>
      </c>
      <c r="F1" s="22" t="s">
        <v>1</v>
      </c>
      <c r="G1" s="22" t="s">
        <v>2</v>
      </c>
      <c r="H1" s="22" t="s">
        <v>3</v>
      </c>
      <c r="I1" s="22" t="s">
        <v>4</v>
      </c>
      <c r="J1" s="22" t="s">
        <v>58</v>
      </c>
      <c r="K1" s="22" t="s">
        <v>5</v>
      </c>
      <c r="L1" s="22" t="s">
        <v>61</v>
      </c>
      <c r="M1" s="22" t="s">
        <v>6</v>
      </c>
      <c r="N1" s="22" t="s">
        <v>7</v>
      </c>
      <c r="O1" s="22" t="s">
        <v>8</v>
      </c>
      <c r="P1" s="9" t="s">
        <v>48</v>
      </c>
      <c r="Q1" s="9" t="s">
        <v>49</v>
      </c>
      <c r="R1" s="9" t="s">
        <v>50</v>
      </c>
      <c r="S1" s="9" t="s">
        <v>51</v>
      </c>
      <c r="T1" s="10" t="s">
        <v>52</v>
      </c>
      <c r="U1" s="10" t="s">
        <v>53</v>
      </c>
    </row>
    <row r="2" spans="1:21" ht="28.8" x14ac:dyDescent="0.3">
      <c r="A2" s="23" t="s">
        <v>10</v>
      </c>
      <c r="B2" s="24"/>
      <c r="C2" s="24"/>
      <c r="D2" s="24"/>
      <c r="E2" s="24"/>
      <c r="F2" s="25">
        <v>3</v>
      </c>
      <c r="G2" s="24"/>
      <c r="H2" s="24"/>
      <c r="I2" s="24"/>
      <c r="J2" s="24"/>
      <c r="K2" s="24"/>
      <c r="L2" s="24"/>
      <c r="M2" s="24"/>
      <c r="N2" s="24"/>
      <c r="O2" s="24"/>
      <c r="P2" s="25">
        <v>3</v>
      </c>
      <c r="Q2" s="26">
        <v>45008.56</v>
      </c>
      <c r="R2" s="25">
        <v>3</v>
      </c>
      <c r="S2" s="26">
        <v>45008.56</v>
      </c>
      <c r="T2" s="36">
        <f>P2/R2:R3</f>
        <v>1</v>
      </c>
      <c r="U2" s="36">
        <f>Q2/S2:S3</f>
        <v>1</v>
      </c>
    </row>
    <row r="3" spans="1:21" ht="30.6" customHeight="1" x14ac:dyDescent="0.3">
      <c r="A3" s="23" t="s">
        <v>12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5">
        <v>1</v>
      </c>
      <c r="N3" s="24"/>
      <c r="O3" s="24"/>
      <c r="P3" s="25">
        <v>1</v>
      </c>
      <c r="Q3" s="26">
        <v>171946.72</v>
      </c>
      <c r="R3" s="25">
        <v>1</v>
      </c>
      <c r="S3" s="26">
        <v>171946.72</v>
      </c>
      <c r="T3" s="36">
        <f t="shared" ref="T3:T38" si="0">P3/R3:R4</f>
        <v>1</v>
      </c>
      <c r="U3" s="36">
        <f t="shared" ref="U3:U38" si="1">Q3/S3:S4</f>
        <v>1</v>
      </c>
    </row>
    <row r="4" spans="1:21" ht="15.6" customHeight="1" x14ac:dyDescent="0.3">
      <c r="A4" s="23" t="s">
        <v>13</v>
      </c>
      <c r="B4" s="24"/>
      <c r="C4" s="24"/>
      <c r="D4" s="25">
        <v>1</v>
      </c>
      <c r="E4" s="24"/>
      <c r="F4" s="25">
        <v>4</v>
      </c>
      <c r="G4" s="24"/>
      <c r="H4" s="24"/>
      <c r="I4" s="24"/>
      <c r="J4" s="24"/>
      <c r="K4" s="24"/>
      <c r="L4" s="24"/>
      <c r="M4" s="24"/>
      <c r="N4" s="24"/>
      <c r="O4" s="24"/>
      <c r="P4" s="25">
        <v>5</v>
      </c>
      <c r="Q4" s="26">
        <v>14659</v>
      </c>
      <c r="R4" s="25">
        <v>5</v>
      </c>
      <c r="S4" s="26">
        <v>14659</v>
      </c>
      <c r="T4" s="36">
        <f t="shared" si="0"/>
        <v>1</v>
      </c>
      <c r="U4" s="36">
        <f t="shared" si="1"/>
        <v>1</v>
      </c>
    </row>
    <row r="5" spans="1:21" ht="14.4" customHeight="1" x14ac:dyDescent="0.3">
      <c r="A5" s="23" t="s">
        <v>14</v>
      </c>
      <c r="B5" s="24"/>
      <c r="C5" s="24"/>
      <c r="D5" s="24"/>
      <c r="E5" s="24"/>
      <c r="F5" s="24"/>
      <c r="G5" s="25">
        <v>1</v>
      </c>
      <c r="H5" s="24"/>
      <c r="I5" s="25">
        <v>4</v>
      </c>
      <c r="J5" s="24"/>
      <c r="K5" s="24"/>
      <c r="L5" s="24"/>
      <c r="M5" s="24"/>
      <c r="N5" s="24"/>
      <c r="O5" s="24"/>
      <c r="P5" s="25">
        <v>1</v>
      </c>
      <c r="Q5" s="26">
        <v>59000</v>
      </c>
      <c r="R5" s="25">
        <v>5</v>
      </c>
      <c r="S5" s="26">
        <v>773342</v>
      </c>
      <c r="T5" s="36">
        <f t="shared" si="0"/>
        <v>0.2</v>
      </c>
      <c r="U5" s="36">
        <f t="shared" si="1"/>
        <v>7.6292248448939795E-2</v>
      </c>
    </row>
    <row r="6" spans="1:21" ht="15" customHeight="1" x14ac:dyDescent="0.3">
      <c r="A6" s="23" t="s">
        <v>15</v>
      </c>
      <c r="B6" s="24"/>
      <c r="C6" s="24"/>
      <c r="D6" s="25">
        <v>8</v>
      </c>
      <c r="E6" s="24"/>
      <c r="F6" s="25">
        <v>80</v>
      </c>
      <c r="G6" s="25">
        <v>13</v>
      </c>
      <c r="H6" s="24"/>
      <c r="I6" s="25">
        <v>17</v>
      </c>
      <c r="J6" s="25">
        <v>14</v>
      </c>
      <c r="K6" s="24"/>
      <c r="L6" s="25">
        <v>2</v>
      </c>
      <c r="M6" s="25">
        <v>13</v>
      </c>
      <c r="N6" s="24"/>
      <c r="O6" s="24"/>
      <c r="P6" s="25">
        <v>130</v>
      </c>
      <c r="Q6" s="26">
        <v>11534849.9</v>
      </c>
      <c r="R6" s="25">
        <v>147</v>
      </c>
      <c r="S6" s="26">
        <v>20597489.030000001</v>
      </c>
      <c r="T6" s="36">
        <f t="shared" si="0"/>
        <v>0.88435374149659862</v>
      </c>
      <c r="U6" s="36">
        <f t="shared" si="1"/>
        <v>0.56001243079676488</v>
      </c>
    </row>
    <row r="7" spans="1:21" ht="28.8" x14ac:dyDescent="0.3">
      <c r="A7" s="23" t="s">
        <v>16</v>
      </c>
      <c r="B7" s="24"/>
      <c r="C7" s="24"/>
      <c r="D7" s="24"/>
      <c r="E7" s="25">
        <v>5</v>
      </c>
      <c r="F7" s="25">
        <v>6</v>
      </c>
      <c r="G7" s="24"/>
      <c r="H7" s="25">
        <v>1</v>
      </c>
      <c r="I7" s="25">
        <v>5</v>
      </c>
      <c r="J7" s="24"/>
      <c r="K7" s="24"/>
      <c r="L7" s="25">
        <v>1</v>
      </c>
      <c r="M7" s="25">
        <v>6</v>
      </c>
      <c r="N7" s="24"/>
      <c r="O7" s="24"/>
      <c r="P7" s="25">
        <v>13</v>
      </c>
      <c r="Q7" s="26">
        <v>893898.18</v>
      </c>
      <c r="R7" s="25">
        <v>24</v>
      </c>
      <c r="S7" s="26">
        <v>17922726.210000001</v>
      </c>
      <c r="T7" s="36">
        <f t="shared" si="0"/>
        <v>0.54166666666666663</v>
      </c>
      <c r="U7" s="36">
        <f t="shared" si="1"/>
        <v>4.987512332254726E-2</v>
      </c>
    </row>
    <row r="8" spans="1:21" ht="28.8" x14ac:dyDescent="0.3">
      <c r="A8" s="23" t="s">
        <v>17</v>
      </c>
      <c r="B8" s="24"/>
      <c r="C8" s="24"/>
      <c r="D8" s="24"/>
      <c r="E8" s="24"/>
      <c r="F8" s="25">
        <v>1</v>
      </c>
      <c r="G8" s="25">
        <v>1</v>
      </c>
      <c r="H8" s="24"/>
      <c r="I8" s="24"/>
      <c r="J8" s="24"/>
      <c r="K8" s="24"/>
      <c r="L8" s="24"/>
      <c r="M8" s="24"/>
      <c r="N8" s="24"/>
      <c r="O8" s="24"/>
      <c r="P8" s="25">
        <v>2</v>
      </c>
      <c r="Q8" s="26">
        <v>400000</v>
      </c>
      <c r="R8" s="25">
        <v>2</v>
      </c>
      <c r="S8" s="26">
        <v>400000</v>
      </c>
      <c r="T8" s="36">
        <f t="shared" si="0"/>
        <v>1</v>
      </c>
      <c r="U8" s="36">
        <f t="shared" si="1"/>
        <v>1</v>
      </c>
    </row>
    <row r="9" spans="1:21" ht="15.6" customHeight="1" x14ac:dyDescent="0.3">
      <c r="A9" s="23" t="s">
        <v>18</v>
      </c>
      <c r="B9" s="24"/>
      <c r="C9" s="24"/>
      <c r="D9" s="24"/>
      <c r="E9" s="25">
        <v>2</v>
      </c>
      <c r="F9" s="25">
        <v>9</v>
      </c>
      <c r="G9" s="25">
        <v>3</v>
      </c>
      <c r="H9" s="24"/>
      <c r="I9" s="25">
        <v>9</v>
      </c>
      <c r="J9" s="24"/>
      <c r="K9" s="24"/>
      <c r="L9" s="24"/>
      <c r="M9" s="24"/>
      <c r="N9" s="24"/>
      <c r="O9" s="24"/>
      <c r="P9" s="25">
        <v>12</v>
      </c>
      <c r="Q9" s="26">
        <v>177574.44</v>
      </c>
      <c r="R9" s="25">
        <v>23</v>
      </c>
      <c r="S9" s="26">
        <v>8780574.3399999999</v>
      </c>
      <c r="T9" s="36">
        <f t="shared" si="0"/>
        <v>0.52173913043478259</v>
      </c>
      <c r="U9" s="36">
        <f t="shared" si="1"/>
        <v>2.0223556355654065E-2</v>
      </c>
    </row>
    <row r="10" spans="1:21" ht="13.8" customHeight="1" x14ac:dyDescent="0.3">
      <c r="A10" s="23" t="s">
        <v>19</v>
      </c>
      <c r="B10" s="24"/>
      <c r="C10" s="24"/>
      <c r="D10" s="24"/>
      <c r="E10" s="24"/>
      <c r="F10" s="25">
        <v>1</v>
      </c>
      <c r="G10" s="24"/>
      <c r="H10" s="24"/>
      <c r="I10" s="24"/>
      <c r="J10" s="24"/>
      <c r="K10" s="24"/>
      <c r="L10" s="24"/>
      <c r="M10" s="24"/>
      <c r="N10" s="24"/>
      <c r="O10" s="24"/>
      <c r="P10" s="25">
        <v>1</v>
      </c>
      <c r="Q10" s="26">
        <v>6000</v>
      </c>
      <c r="R10" s="25">
        <v>1</v>
      </c>
      <c r="S10" s="26">
        <v>6000</v>
      </c>
      <c r="T10" s="36">
        <f t="shared" si="0"/>
        <v>1</v>
      </c>
      <c r="U10" s="36">
        <f t="shared" si="1"/>
        <v>1</v>
      </c>
    </row>
    <row r="11" spans="1:21" ht="15" customHeight="1" x14ac:dyDescent="0.3">
      <c r="A11" s="23" t="s">
        <v>20</v>
      </c>
      <c r="B11" s="24"/>
      <c r="C11" s="24"/>
      <c r="D11" s="24"/>
      <c r="E11" s="24"/>
      <c r="F11" s="25">
        <v>1</v>
      </c>
      <c r="G11" s="24"/>
      <c r="H11" s="24"/>
      <c r="I11" s="24"/>
      <c r="J11" s="24"/>
      <c r="K11" s="24"/>
      <c r="L11" s="24"/>
      <c r="M11" s="24"/>
      <c r="N11" s="24"/>
      <c r="O11" s="24"/>
      <c r="P11" s="25">
        <v>1</v>
      </c>
      <c r="Q11" s="26">
        <v>7500</v>
      </c>
      <c r="R11" s="25">
        <v>1</v>
      </c>
      <c r="S11" s="26">
        <v>7500</v>
      </c>
      <c r="T11" s="36">
        <f t="shared" si="0"/>
        <v>1</v>
      </c>
      <c r="U11" s="36">
        <f t="shared" si="1"/>
        <v>1</v>
      </c>
    </row>
    <row r="12" spans="1:21" x14ac:dyDescent="0.3">
      <c r="A12" s="23" t="s">
        <v>21</v>
      </c>
      <c r="B12" s="24"/>
      <c r="C12" s="24"/>
      <c r="D12" s="24"/>
      <c r="E12" s="25">
        <v>1</v>
      </c>
      <c r="F12" s="25">
        <v>5</v>
      </c>
      <c r="G12" s="24"/>
      <c r="H12" s="24"/>
      <c r="I12" s="25">
        <v>1</v>
      </c>
      <c r="J12" s="24"/>
      <c r="K12" s="24"/>
      <c r="L12" s="24"/>
      <c r="M12" s="25">
        <v>1</v>
      </c>
      <c r="N12" s="24"/>
      <c r="O12" s="24"/>
      <c r="P12" s="25">
        <v>6</v>
      </c>
      <c r="Q12" s="26">
        <v>33664.74</v>
      </c>
      <c r="R12" s="25">
        <v>8</v>
      </c>
      <c r="S12" s="26">
        <v>177056.29</v>
      </c>
      <c r="T12" s="36">
        <f t="shared" si="0"/>
        <v>0.75</v>
      </c>
      <c r="U12" s="36">
        <f t="shared" si="1"/>
        <v>0.19013580370400845</v>
      </c>
    </row>
    <row r="13" spans="1:21" ht="15" customHeight="1" x14ac:dyDescent="0.3">
      <c r="A13" s="23" t="s">
        <v>22</v>
      </c>
      <c r="B13" s="24"/>
      <c r="C13" s="24"/>
      <c r="D13" s="24"/>
      <c r="E13" s="24"/>
      <c r="F13" s="25">
        <v>2</v>
      </c>
      <c r="G13" s="24"/>
      <c r="H13" s="24"/>
      <c r="I13" s="24"/>
      <c r="J13" s="24"/>
      <c r="K13" s="24"/>
      <c r="L13" s="24"/>
      <c r="M13" s="24"/>
      <c r="N13" s="24"/>
      <c r="O13" s="24"/>
      <c r="P13" s="25">
        <v>2</v>
      </c>
      <c r="Q13" s="26">
        <v>247957</v>
      </c>
      <c r="R13" s="25">
        <v>2</v>
      </c>
      <c r="S13" s="26">
        <v>247957</v>
      </c>
      <c r="T13" s="36">
        <f t="shared" si="0"/>
        <v>1</v>
      </c>
      <c r="U13" s="36">
        <f t="shared" si="1"/>
        <v>1</v>
      </c>
    </row>
    <row r="14" spans="1:21" ht="15" customHeight="1" x14ac:dyDescent="0.3">
      <c r="A14" s="23" t="s">
        <v>23</v>
      </c>
      <c r="B14" s="24"/>
      <c r="C14" s="24"/>
      <c r="D14" s="24"/>
      <c r="E14" s="24"/>
      <c r="F14" s="24"/>
      <c r="G14" s="24"/>
      <c r="H14" s="24"/>
      <c r="I14" s="25">
        <v>1</v>
      </c>
      <c r="J14" s="24"/>
      <c r="K14" s="24"/>
      <c r="L14" s="24"/>
      <c r="M14" s="24"/>
      <c r="N14" s="24"/>
      <c r="O14" s="24"/>
      <c r="P14" s="24"/>
      <c r="Q14" s="26"/>
      <c r="R14" s="25">
        <v>1</v>
      </c>
      <c r="S14" s="26">
        <v>1315000</v>
      </c>
      <c r="T14" s="36">
        <f t="shared" si="0"/>
        <v>0</v>
      </c>
      <c r="U14" s="36">
        <f t="shared" si="1"/>
        <v>0</v>
      </c>
    </row>
    <row r="15" spans="1:21" ht="16.8" customHeight="1" x14ac:dyDescent="0.3">
      <c r="A15" s="23" t="s">
        <v>24</v>
      </c>
      <c r="B15" s="24"/>
      <c r="C15" s="24"/>
      <c r="D15" s="24"/>
      <c r="E15" s="24"/>
      <c r="F15" s="25">
        <v>1</v>
      </c>
      <c r="G15" s="24"/>
      <c r="H15" s="24"/>
      <c r="I15" s="25">
        <v>1</v>
      </c>
      <c r="J15" s="24"/>
      <c r="K15" s="24"/>
      <c r="L15" s="24"/>
      <c r="M15" s="24"/>
      <c r="N15" s="24"/>
      <c r="O15" s="24"/>
      <c r="P15" s="25">
        <v>1</v>
      </c>
      <c r="Q15" s="26">
        <v>11780</v>
      </c>
      <c r="R15" s="25">
        <v>2</v>
      </c>
      <c r="S15" s="26">
        <v>171780</v>
      </c>
      <c r="T15" s="36">
        <f t="shared" si="0"/>
        <v>0.5</v>
      </c>
      <c r="U15" s="36">
        <f t="shared" si="1"/>
        <v>6.8576085691000113E-2</v>
      </c>
    </row>
    <row r="16" spans="1:21" ht="15" customHeight="1" x14ac:dyDescent="0.3">
      <c r="A16" s="23" t="s">
        <v>25</v>
      </c>
      <c r="B16" s="24"/>
      <c r="C16" s="24"/>
      <c r="D16" s="24"/>
      <c r="E16" s="24"/>
      <c r="F16" s="25">
        <v>4</v>
      </c>
      <c r="G16" s="24"/>
      <c r="H16" s="24"/>
      <c r="I16" s="25">
        <v>1</v>
      </c>
      <c r="J16" s="24"/>
      <c r="K16" s="24"/>
      <c r="L16" s="24"/>
      <c r="M16" s="25">
        <v>8</v>
      </c>
      <c r="N16" s="24"/>
      <c r="O16" s="24"/>
      <c r="P16" s="25">
        <v>12</v>
      </c>
      <c r="Q16" s="26">
        <v>809285</v>
      </c>
      <c r="R16" s="25">
        <v>13</v>
      </c>
      <c r="S16" s="26">
        <v>1003419.23</v>
      </c>
      <c r="T16" s="36">
        <f t="shared" si="0"/>
        <v>0.92307692307692313</v>
      </c>
      <c r="U16" s="36">
        <f t="shared" si="1"/>
        <v>0.80652729766799469</v>
      </c>
    </row>
    <row r="17" spans="1:21" ht="26.4" customHeight="1" x14ac:dyDescent="0.3">
      <c r="A17" s="23" t="s">
        <v>26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5">
        <v>1</v>
      </c>
      <c r="N17" s="24"/>
      <c r="O17" s="24"/>
      <c r="P17" s="25">
        <v>1</v>
      </c>
      <c r="Q17" s="26">
        <v>49550</v>
      </c>
      <c r="R17" s="25">
        <v>1</v>
      </c>
      <c r="S17" s="26">
        <v>49550</v>
      </c>
      <c r="T17" s="36">
        <f t="shared" si="0"/>
        <v>1</v>
      </c>
      <c r="U17" s="36">
        <f t="shared" si="1"/>
        <v>1</v>
      </c>
    </row>
    <row r="18" spans="1:21" ht="15" customHeight="1" x14ac:dyDescent="0.3">
      <c r="A18" s="23" t="s">
        <v>27</v>
      </c>
      <c r="B18" s="24"/>
      <c r="C18" s="25">
        <v>3</v>
      </c>
      <c r="D18" s="25">
        <v>1</v>
      </c>
      <c r="E18" s="24"/>
      <c r="F18" s="25">
        <v>31</v>
      </c>
      <c r="G18" s="25">
        <v>2</v>
      </c>
      <c r="H18" s="24"/>
      <c r="I18" s="25">
        <v>1</v>
      </c>
      <c r="J18" s="24"/>
      <c r="K18" s="24"/>
      <c r="L18" s="25">
        <v>6</v>
      </c>
      <c r="M18" s="25">
        <v>14</v>
      </c>
      <c r="N18" s="25">
        <v>1</v>
      </c>
      <c r="O18" s="24"/>
      <c r="P18" s="25">
        <v>54</v>
      </c>
      <c r="Q18" s="26">
        <v>50457495.039999999</v>
      </c>
      <c r="R18" s="25">
        <v>59</v>
      </c>
      <c r="S18" s="26">
        <v>280558432.88</v>
      </c>
      <c r="T18" s="36">
        <f t="shared" si="0"/>
        <v>0.9152542372881356</v>
      </c>
      <c r="U18" s="36">
        <f t="shared" si="1"/>
        <v>0.17984665269919581</v>
      </c>
    </row>
    <row r="19" spans="1:21" ht="15" customHeight="1" x14ac:dyDescent="0.3">
      <c r="A19" s="23" t="s">
        <v>28</v>
      </c>
      <c r="B19" s="24"/>
      <c r="C19" s="24"/>
      <c r="D19" s="24"/>
      <c r="E19" s="24"/>
      <c r="F19" s="24"/>
      <c r="G19" s="24"/>
      <c r="H19" s="24"/>
      <c r="I19" s="25">
        <v>1</v>
      </c>
      <c r="J19" s="24"/>
      <c r="K19" s="24"/>
      <c r="L19" s="24"/>
      <c r="M19" s="24"/>
      <c r="N19" s="24"/>
      <c r="O19" s="24"/>
      <c r="P19" s="24"/>
      <c r="Q19" s="26"/>
      <c r="R19" s="25">
        <v>1</v>
      </c>
      <c r="S19" s="26">
        <v>252912.8</v>
      </c>
      <c r="T19" s="36">
        <f t="shared" si="0"/>
        <v>0</v>
      </c>
      <c r="U19" s="36">
        <f t="shared" si="1"/>
        <v>0</v>
      </c>
    </row>
    <row r="20" spans="1:21" ht="15" customHeight="1" x14ac:dyDescent="0.3">
      <c r="A20" s="23" t="s">
        <v>29</v>
      </c>
      <c r="B20" s="24"/>
      <c r="C20" s="24"/>
      <c r="D20" s="24"/>
      <c r="E20" s="24"/>
      <c r="F20" s="25">
        <v>5</v>
      </c>
      <c r="G20" s="25">
        <v>5</v>
      </c>
      <c r="H20" s="24"/>
      <c r="I20" s="24"/>
      <c r="J20" s="24"/>
      <c r="K20" s="25">
        <v>1</v>
      </c>
      <c r="L20" s="24"/>
      <c r="M20" s="25">
        <v>7</v>
      </c>
      <c r="N20" s="24"/>
      <c r="O20" s="24"/>
      <c r="P20" s="25">
        <v>17</v>
      </c>
      <c r="Q20" s="26">
        <v>876876</v>
      </c>
      <c r="R20" s="25">
        <v>18</v>
      </c>
      <c r="S20" s="26">
        <v>1589876</v>
      </c>
      <c r="T20" s="36">
        <f t="shared" si="0"/>
        <v>0.94444444444444442</v>
      </c>
      <c r="U20" s="36">
        <f t="shared" si="1"/>
        <v>0.5515373525985674</v>
      </c>
    </row>
    <row r="21" spans="1:21" x14ac:dyDescent="0.3">
      <c r="A21" s="23" t="s">
        <v>30</v>
      </c>
      <c r="B21" s="24"/>
      <c r="C21" s="24"/>
      <c r="D21" s="24"/>
      <c r="E21" s="24"/>
      <c r="F21" s="25">
        <v>4</v>
      </c>
      <c r="G21" s="24"/>
      <c r="H21" s="24"/>
      <c r="I21" s="24"/>
      <c r="J21" s="24"/>
      <c r="K21" s="24"/>
      <c r="L21" s="24"/>
      <c r="M21" s="25">
        <v>1</v>
      </c>
      <c r="N21" s="24"/>
      <c r="O21" s="24"/>
      <c r="P21" s="25">
        <v>5</v>
      </c>
      <c r="Q21" s="26">
        <v>71586.98</v>
      </c>
      <c r="R21" s="25">
        <v>5</v>
      </c>
      <c r="S21" s="26">
        <v>71586.98</v>
      </c>
      <c r="T21" s="36">
        <f t="shared" si="0"/>
        <v>1</v>
      </c>
      <c r="U21" s="36">
        <f t="shared" si="1"/>
        <v>1</v>
      </c>
    </row>
    <row r="22" spans="1:21" ht="27.6" customHeight="1" x14ac:dyDescent="0.3">
      <c r="A22" s="23" t="s">
        <v>31</v>
      </c>
      <c r="B22" s="24"/>
      <c r="C22" s="24"/>
      <c r="D22" s="24"/>
      <c r="E22" s="25">
        <v>1</v>
      </c>
      <c r="F22" s="24"/>
      <c r="G22" s="25">
        <v>1</v>
      </c>
      <c r="H22" s="24"/>
      <c r="I22" s="24"/>
      <c r="J22" s="24"/>
      <c r="K22" s="24"/>
      <c r="L22" s="24"/>
      <c r="M22" s="24"/>
      <c r="N22" s="24"/>
      <c r="O22" s="24"/>
      <c r="P22" s="25">
        <v>1</v>
      </c>
      <c r="Q22" s="26">
        <v>72000</v>
      </c>
      <c r="R22" s="25">
        <v>2</v>
      </c>
      <c r="S22" s="26">
        <v>77712.039999999994</v>
      </c>
      <c r="T22" s="36">
        <f t="shared" si="0"/>
        <v>0.5</v>
      </c>
      <c r="U22" s="36">
        <f t="shared" si="1"/>
        <v>0.92649736128404303</v>
      </c>
    </row>
    <row r="23" spans="1:21" x14ac:dyDescent="0.3">
      <c r="A23" s="23" t="s">
        <v>32</v>
      </c>
      <c r="B23" s="24"/>
      <c r="C23" s="24"/>
      <c r="D23" s="24"/>
      <c r="E23" s="24"/>
      <c r="F23" s="25">
        <v>3</v>
      </c>
      <c r="G23" s="25">
        <v>1</v>
      </c>
      <c r="H23" s="24"/>
      <c r="I23" s="25">
        <v>2</v>
      </c>
      <c r="J23" s="24"/>
      <c r="K23" s="24"/>
      <c r="L23" s="25">
        <v>1</v>
      </c>
      <c r="M23" s="24"/>
      <c r="N23" s="24"/>
      <c r="O23" s="24"/>
      <c r="P23" s="25">
        <v>5</v>
      </c>
      <c r="Q23" s="26">
        <v>175597.14</v>
      </c>
      <c r="R23" s="25">
        <v>7</v>
      </c>
      <c r="S23" s="26">
        <v>476109.14</v>
      </c>
      <c r="T23" s="36">
        <f t="shared" si="0"/>
        <v>0.7142857142857143</v>
      </c>
      <c r="U23" s="36">
        <f t="shared" si="1"/>
        <v>0.36881699015482039</v>
      </c>
    </row>
    <row r="24" spans="1:21" ht="14.4" customHeight="1" x14ac:dyDescent="0.3">
      <c r="A24" s="23" t="s">
        <v>33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5">
        <v>1</v>
      </c>
      <c r="N24" s="24"/>
      <c r="O24" s="24"/>
      <c r="P24" s="25">
        <v>1</v>
      </c>
      <c r="Q24" s="26">
        <v>126450</v>
      </c>
      <c r="R24" s="25">
        <v>1</v>
      </c>
      <c r="S24" s="26">
        <v>126450</v>
      </c>
      <c r="T24" s="36">
        <f t="shared" si="0"/>
        <v>1</v>
      </c>
      <c r="U24" s="36">
        <f t="shared" si="1"/>
        <v>1</v>
      </c>
    </row>
    <row r="25" spans="1:21" ht="13.8" customHeight="1" x14ac:dyDescent="0.3">
      <c r="A25" s="23" t="s">
        <v>34</v>
      </c>
      <c r="B25" s="24"/>
      <c r="C25" s="24"/>
      <c r="D25" s="24"/>
      <c r="E25" s="25">
        <v>1</v>
      </c>
      <c r="F25" s="25">
        <v>1</v>
      </c>
      <c r="G25" s="24"/>
      <c r="H25" s="24"/>
      <c r="I25" s="25">
        <v>2</v>
      </c>
      <c r="J25" s="25">
        <v>1</v>
      </c>
      <c r="K25" s="24"/>
      <c r="L25" s="24"/>
      <c r="M25" s="24"/>
      <c r="N25" s="24"/>
      <c r="O25" s="24"/>
      <c r="P25" s="25">
        <v>2</v>
      </c>
      <c r="Q25" s="26">
        <v>160000</v>
      </c>
      <c r="R25" s="25">
        <v>5</v>
      </c>
      <c r="S25" s="26">
        <v>11878826.09</v>
      </c>
      <c r="T25" s="36">
        <f t="shared" si="0"/>
        <v>0.4</v>
      </c>
      <c r="U25" s="36">
        <f t="shared" si="1"/>
        <v>1.3469344427450911E-2</v>
      </c>
    </row>
    <row r="26" spans="1:21" ht="15" customHeight="1" x14ac:dyDescent="0.3">
      <c r="A26" s="23" t="s">
        <v>35</v>
      </c>
      <c r="B26" s="24"/>
      <c r="C26" s="24"/>
      <c r="D26" s="25">
        <v>1</v>
      </c>
      <c r="E26" s="25">
        <v>1</v>
      </c>
      <c r="F26" s="25">
        <v>9</v>
      </c>
      <c r="G26" s="24"/>
      <c r="H26" s="24"/>
      <c r="I26" s="25">
        <v>2</v>
      </c>
      <c r="J26" s="24"/>
      <c r="K26" s="25">
        <v>1</v>
      </c>
      <c r="L26" s="24"/>
      <c r="M26" s="24"/>
      <c r="N26" s="24"/>
      <c r="O26" s="24"/>
      <c r="P26" s="25">
        <v>10</v>
      </c>
      <c r="Q26" s="26">
        <v>93270.56</v>
      </c>
      <c r="R26" s="25">
        <v>14</v>
      </c>
      <c r="S26" s="26">
        <v>6929658.5599999996</v>
      </c>
      <c r="T26" s="36">
        <f t="shared" si="0"/>
        <v>0.7142857142857143</v>
      </c>
      <c r="U26" s="36">
        <f t="shared" si="1"/>
        <v>1.3459618420218384E-2</v>
      </c>
    </row>
    <row r="27" spans="1:21" ht="16.2" customHeight="1" x14ac:dyDescent="0.3">
      <c r="A27" s="23" t="s">
        <v>36</v>
      </c>
      <c r="B27" s="24"/>
      <c r="C27" s="24"/>
      <c r="D27" s="24"/>
      <c r="E27" s="24"/>
      <c r="F27" s="24"/>
      <c r="G27" s="24"/>
      <c r="H27" s="24"/>
      <c r="I27" s="24"/>
      <c r="J27" s="24"/>
      <c r="K27" s="25">
        <v>1</v>
      </c>
      <c r="L27" s="24"/>
      <c r="M27" s="24"/>
      <c r="N27" s="24"/>
      <c r="O27" s="24"/>
      <c r="P27" s="24"/>
      <c r="Q27" s="26"/>
      <c r="R27" s="25">
        <v>1</v>
      </c>
      <c r="S27" s="26">
        <v>57377</v>
      </c>
      <c r="T27" s="36">
        <f t="shared" si="0"/>
        <v>0</v>
      </c>
      <c r="U27" s="36">
        <f t="shared" si="1"/>
        <v>0</v>
      </c>
    </row>
    <row r="28" spans="1:21" ht="15" customHeight="1" x14ac:dyDescent="0.3">
      <c r="A28" s="23" t="s">
        <v>37</v>
      </c>
      <c r="B28" s="24"/>
      <c r="C28" s="24"/>
      <c r="D28" s="25">
        <v>1</v>
      </c>
      <c r="E28" s="25">
        <v>1</v>
      </c>
      <c r="F28" s="25">
        <v>1</v>
      </c>
      <c r="G28" s="25">
        <v>2</v>
      </c>
      <c r="H28" s="25">
        <v>1</v>
      </c>
      <c r="I28" s="24"/>
      <c r="J28" s="24"/>
      <c r="K28" s="24"/>
      <c r="L28" s="24"/>
      <c r="M28" s="24"/>
      <c r="N28" s="24"/>
      <c r="O28" s="24"/>
      <c r="P28" s="25">
        <v>4</v>
      </c>
      <c r="Q28" s="26">
        <v>157535.6</v>
      </c>
      <c r="R28" s="25">
        <v>6</v>
      </c>
      <c r="S28" s="26">
        <v>324699.2</v>
      </c>
      <c r="T28" s="36">
        <f t="shared" si="0"/>
        <v>0.66666666666666663</v>
      </c>
      <c r="U28" s="36">
        <f t="shared" si="1"/>
        <v>0.48517397024692394</v>
      </c>
    </row>
    <row r="29" spans="1:21" x14ac:dyDescent="0.3">
      <c r="A29" s="23" t="s">
        <v>38</v>
      </c>
      <c r="B29" s="25">
        <v>1</v>
      </c>
      <c r="C29" s="24"/>
      <c r="D29" s="25">
        <v>2</v>
      </c>
      <c r="E29" s="25">
        <v>1</v>
      </c>
      <c r="F29" s="25">
        <v>23</v>
      </c>
      <c r="G29" s="25">
        <v>5</v>
      </c>
      <c r="H29" s="24"/>
      <c r="I29" s="25">
        <v>3</v>
      </c>
      <c r="J29" s="24"/>
      <c r="K29" s="25">
        <v>2</v>
      </c>
      <c r="L29" s="25">
        <v>1</v>
      </c>
      <c r="M29" s="24"/>
      <c r="N29" s="24"/>
      <c r="O29" s="24"/>
      <c r="P29" s="25">
        <v>31</v>
      </c>
      <c r="Q29" s="26">
        <v>860168.42</v>
      </c>
      <c r="R29" s="25">
        <v>38</v>
      </c>
      <c r="S29" s="26">
        <v>2962354.36</v>
      </c>
      <c r="T29" s="36">
        <f t="shared" si="0"/>
        <v>0.81578947368421051</v>
      </c>
      <c r="U29" s="36">
        <f t="shared" si="1"/>
        <v>0.29036648404210497</v>
      </c>
    </row>
    <row r="30" spans="1:21" x14ac:dyDescent="0.3">
      <c r="A30" s="23" t="s">
        <v>39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>
        <v>1</v>
      </c>
      <c r="P30" s="24"/>
      <c r="Q30" s="26"/>
      <c r="R30" s="25">
        <v>1</v>
      </c>
      <c r="S30" s="26">
        <v>47268</v>
      </c>
      <c r="T30" s="36">
        <f t="shared" si="0"/>
        <v>0</v>
      </c>
      <c r="U30" s="36">
        <f t="shared" si="1"/>
        <v>0</v>
      </c>
    </row>
    <row r="31" spans="1:21" x14ac:dyDescent="0.3">
      <c r="A31" s="23" t="s">
        <v>40</v>
      </c>
      <c r="B31" s="24"/>
      <c r="C31" s="24"/>
      <c r="D31" s="25">
        <v>3</v>
      </c>
      <c r="E31" s="24"/>
      <c r="F31" s="25">
        <v>5</v>
      </c>
      <c r="G31" s="25">
        <v>1</v>
      </c>
      <c r="H31" s="24"/>
      <c r="I31" s="24"/>
      <c r="J31" s="24"/>
      <c r="K31" s="24"/>
      <c r="L31" s="25">
        <v>2</v>
      </c>
      <c r="M31" s="25">
        <v>2</v>
      </c>
      <c r="N31" s="24"/>
      <c r="O31" s="24"/>
      <c r="P31" s="25">
        <v>13</v>
      </c>
      <c r="Q31" s="26">
        <v>567053</v>
      </c>
      <c r="R31" s="25">
        <v>13</v>
      </c>
      <c r="S31" s="26">
        <v>567053</v>
      </c>
      <c r="T31" s="36">
        <f t="shared" si="0"/>
        <v>1</v>
      </c>
      <c r="U31" s="36">
        <f t="shared" si="1"/>
        <v>1</v>
      </c>
    </row>
    <row r="32" spans="1:21" ht="13.8" customHeight="1" x14ac:dyDescent="0.3">
      <c r="A32" s="23" t="s">
        <v>41</v>
      </c>
      <c r="B32" s="24"/>
      <c r="C32" s="24"/>
      <c r="D32" s="24"/>
      <c r="E32" s="24"/>
      <c r="F32" s="24"/>
      <c r="G32" s="25">
        <v>10</v>
      </c>
      <c r="H32" s="24"/>
      <c r="I32" s="24"/>
      <c r="J32" s="24"/>
      <c r="K32" s="24"/>
      <c r="L32" s="24"/>
      <c r="M32" s="25">
        <v>1</v>
      </c>
      <c r="N32" s="24"/>
      <c r="O32" s="24"/>
      <c r="P32" s="25">
        <v>11</v>
      </c>
      <c r="Q32" s="26">
        <v>184971.13</v>
      </c>
      <c r="R32" s="25">
        <v>11</v>
      </c>
      <c r="S32" s="26">
        <v>184971.13</v>
      </c>
      <c r="T32" s="36">
        <f t="shared" si="0"/>
        <v>1</v>
      </c>
      <c r="U32" s="36">
        <f t="shared" si="1"/>
        <v>1</v>
      </c>
    </row>
    <row r="33" spans="1:21" ht="14.4" customHeight="1" x14ac:dyDescent="0.3">
      <c r="A33" s="23" t="s">
        <v>42</v>
      </c>
      <c r="B33" s="24"/>
      <c r="C33" s="24"/>
      <c r="D33" s="24"/>
      <c r="E33" s="24"/>
      <c r="F33" s="25">
        <v>8</v>
      </c>
      <c r="G33" s="25">
        <v>8</v>
      </c>
      <c r="H33" s="24"/>
      <c r="I33" s="25">
        <v>2</v>
      </c>
      <c r="J33" s="24"/>
      <c r="K33" s="24"/>
      <c r="L33" s="24"/>
      <c r="M33" s="25">
        <v>7</v>
      </c>
      <c r="N33" s="24"/>
      <c r="O33" s="24"/>
      <c r="P33" s="25">
        <v>23</v>
      </c>
      <c r="Q33" s="26">
        <v>2861600.75</v>
      </c>
      <c r="R33" s="25">
        <v>25</v>
      </c>
      <c r="S33" s="26">
        <v>5271997.87</v>
      </c>
      <c r="T33" s="36">
        <f t="shared" si="0"/>
        <v>0.92</v>
      </c>
      <c r="U33" s="36">
        <f t="shared" si="1"/>
        <v>0.5427924708171401</v>
      </c>
    </row>
    <row r="34" spans="1:21" ht="13.2" customHeight="1" x14ac:dyDescent="0.3">
      <c r="A34" s="23" t="s">
        <v>43</v>
      </c>
      <c r="B34" s="24"/>
      <c r="C34" s="24"/>
      <c r="D34" s="24"/>
      <c r="E34" s="24"/>
      <c r="F34" s="24"/>
      <c r="G34" s="25">
        <v>1</v>
      </c>
      <c r="H34" s="24"/>
      <c r="I34" s="24"/>
      <c r="J34" s="24"/>
      <c r="K34" s="24"/>
      <c r="L34" s="24"/>
      <c r="M34" s="25">
        <v>2</v>
      </c>
      <c r="N34" s="24"/>
      <c r="O34" s="24"/>
      <c r="P34" s="25">
        <v>3</v>
      </c>
      <c r="Q34" s="26">
        <v>492512.67</v>
      </c>
      <c r="R34" s="25">
        <v>3</v>
      </c>
      <c r="S34" s="26">
        <v>492512.67</v>
      </c>
      <c r="T34" s="36">
        <f t="shared" si="0"/>
        <v>1</v>
      </c>
      <c r="U34" s="36">
        <f t="shared" si="1"/>
        <v>1</v>
      </c>
    </row>
    <row r="35" spans="1:21" x14ac:dyDescent="0.3">
      <c r="A35" s="23" t="s">
        <v>44</v>
      </c>
      <c r="B35" s="24"/>
      <c r="C35" s="24"/>
      <c r="D35" s="24"/>
      <c r="E35" s="24"/>
      <c r="F35" s="24"/>
      <c r="G35" s="24"/>
      <c r="H35" s="24"/>
      <c r="I35" s="25">
        <v>2</v>
      </c>
      <c r="J35" s="24"/>
      <c r="K35" s="24"/>
      <c r="L35" s="24"/>
      <c r="M35" s="24"/>
      <c r="N35" s="24"/>
      <c r="O35" s="24"/>
      <c r="P35" s="24"/>
      <c r="Q35" s="26"/>
      <c r="R35" s="25">
        <v>2</v>
      </c>
      <c r="S35" s="26">
        <v>1640000</v>
      </c>
      <c r="T35" s="36">
        <f t="shared" si="0"/>
        <v>0</v>
      </c>
      <c r="U35" s="36">
        <f t="shared" si="1"/>
        <v>0</v>
      </c>
    </row>
    <row r="36" spans="1:21" x14ac:dyDescent="0.3">
      <c r="A36" s="23" t="s">
        <v>45</v>
      </c>
      <c r="B36" s="24"/>
      <c r="C36" s="24"/>
      <c r="D36" s="24"/>
      <c r="E36" s="24"/>
      <c r="F36" s="25">
        <v>1</v>
      </c>
      <c r="G36" s="24"/>
      <c r="H36" s="24"/>
      <c r="I36" s="24"/>
      <c r="J36" s="24"/>
      <c r="K36" s="24"/>
      <c r="L36" s="24"/>
      <c r="M36" s="24"/>
      <c r="N36" s="24"/>
      <c r="O36" s="24"/>
      <c r="P36" s="25">
        <v>1</v>
      </c>
      <c r="Q36" s="26">
        <v>7000</v>
      </c>
      <c r="R36" s="25">
        <v>1</v>
      </c>
      <c r="S36" s="26">
        <v>7000</v>
      </c>
      <c r="T36" s="36">
        <f t="shared" si="0"/>
        <v>1</v>
      </c>
      <c r="U36" s="36">
        <f t="shared" si="1"/>
        <v>1</v>
      </c>
    </row>
    <row r="37" spans="1:21" x14ac:dyDescent="0.3">
      <c r="A37" s="23" t="s">
        <v>46</v>
      </c>
      <c r="B37" s="24"/>
      <c r="C37" s="24"/>
      <c r="D37" s="24"/>
      <c r="E37" s="24"/>
      <c r="F37" s="24"/>
      <c r="G37" s="25">
        <v>1</v>
      </c>
      <c r="H37" s="24"/>
      <c r="I37" s="24"/>
      <c r="J37" s="24"/>
      <c r="K37" s="24"/>
      <c r="L37" s="24"/>
      <c r="M37" s="24"/>
      <c r="N37" s="24"/>
      <c r="O37" s="24"/>
      <c r="P37" s="25">
        <v>1</v>
      </c>
      <c r="Q37" s="26">
        <v>60000</v>
      </c>
      <c r="R37" s="25">
        <v>1</v>
      </c>
      <c r="S37" s="26">
        <v>60000</v>
      </c>
      <c r="T37" s="36">
        <f t="shared" si="0"/>
        <v>1</v>
      </c>
      <c r="U37" s="36">
        <f t="shared" si="1"/>
        <v>1</v>
      </c>
    </row>
    <row r="38" spans="1:21" x14ac:dyDescent="0.3">
      <c r="A38" s="27" t="s">
        <v>47</v>
      </c>
      <c r="B38" s="12">
        <f>SUM(B2:B37)</f>
        <v>1</v>
      </c>
      <c r="C38" s="12">
        <f t="shared" ref="C38:S38" si="2">SUM(C2:C37)</f>
        <v>3</v>
      </c>
      <c r="D38" s="12">
        <f t="shared" si="2"/>
        <v>17</v>
      </c>
      <c r="E38" s="12">
        <f t="shared" si="2"/>
        <v>13</v>
      </c>
      <c r="F38" s="12">
        <f t="shared" si="2"/>
        <v>208</v>
      </c>
      <c r="G38" s="12">
        <f t="shared" si="2"/>
        <v>55</v>
      </c>
      <c r="H38" s="12">
        <f t="shared" si="2"/>
        <v>2</v>
      </c>
      <c r="I38" s="12">
        <f t="shared" si="2"/>
        <v>54</v>
      </c>
      <c r="J38" s="12">
        <f t="shared" si="2"/>
        <v>15</v>
      </c>
      <c r="K38" s="12">
        <f t="shared" si="2"/>
        <v>5</v>
      </c>
      <c r="L38" s="12">
        <f t="shared" si="2"/>
        <v>13</v>
      </c>
      <c r="M38" s="12">
        <f t="shared" si="2"/>
        <v>65</v>
      </c>
      <c r="N38" s="12">
        <f t="shared" si="2"/>
        <v>1</v>
      </c>
      <c r="O38" s="12">
        <f t="shared" si="2"/>
        <v>1</v>
      </c>
      <c r="P38" s="12">
        <f t="shared" si="2"/>
        <v>373</v>
      </c>
      <c r="Q38" s="28">
        <f t="shared" si="2"/>
        <v>71686790.829999998</v>
      </c>
      <c r="R38" s="12">
        <f t="shared" si="2"/>
        <v>453</v>
      </c>
      <c r="S38" s="28">
        <f t="shared" si="2"/>
        <v>365260806.10000002</v>
      </c>
      <c r="T38" s="14">
        <f t="shared" si="0"/>
        <v>0.82339955849889623</v>
      </c>
      <c r="U38" s="14">
        <f t="shared" si="1"/>
        <v>0.19626193019563615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&amp;C&amp;"-,Grassetto"&amp;12COMUNE DI CAGLIARI - SERVIZI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A9" sqref="A9:XFD9"/>
    </sheetView>
  </sheetViews>
  <sheetFormatPr defaultRowHeight="14.4" x14ac:dyDescent="0.3"/>
  <cols>
    <col min="1" max="1" width="40.77734375" customWidth="1"/>
    <col min="2" max="2" width="8.21875" customWidth="1"/>
    <col min="3" max="3" width="7.21875" customWidth="1"/>
    <col min="4" max="4" width="7" customWidth="1"/>
    <col min="5" max="5" width="7.6640625" customWidth="1"/>
    <col min="6" max="6" width="7.77734375" customWidth="1"/>
    <col min="7" max="7" width="7.44140625" customWidth="1"/>
    <col min="8" max="8" width="7.21875" customWidth="1"/>
    <col min="11" max="11" width="12.6640625" customWidth="1"/>
    <col min="12" max="12" width="7.33203125" customWidth="1"/>
    <col min="13" max="13" width="12.6640625" customWidth="1"/>
  </cols>
  <sheetData>
    <row r="1" spans="1:15" s="3" customFormat="1" ht="166.8" x14ac:dyDescent="0.3">
      <c r="A1" s="33" t="s">
        <v>54</v>
      </c>
      <c r="B1" s="33" t="s">
        <v>57</v>
      </c>
      <c r="C1" s="33" t="s">
        <v>0</v>
      </c>
      <c r="D1" s="33" t="s">
        <v>1</v>
      </c>
      <c r="E1" s="33" t="s">
        <v>2</v>
      </c>
      <c r="F1" s="33" t="s">
        <v>4</v>
      </c>
      <c r="G1" s="33" t="s">
        <v>58</v>
      </c>
      <c r="H1" s="33" t="s">
        <v>61</v>
      </c>
      <c r="I1" s="33" t="s">
        <v>6</v>
      </c>
      <c r="J1" s="9" t="s">
        <v>48</v>
      </c>
      <c r="K1" s="9" t="s">
        <v>49</v>
      </c>
      <c r="L1" s="9" t="s">
        <v>50</v>
      </c>
      <c r="M1" s="9" t="s">
        <v>51</v>
      </c>
      <c r="N1" s="10" t="s">
        <v>52</v>
      </c>
      <c r="O1" s="10" t="s">
        <v>53</v>
      </c>
    </row>
    <row r="2" spans="1:15" x14ac:dyDescent="0.3">
      <c r="A2" s="29" t="s">
        <v>13</v>
      </c>
      <c r="B2" s="30"/>
      <c r="C2" s="30"/>
      <c r="D2" s="31">
        <v>2</v>
      </c>
      <c r="E2" s="30"/>
      <c r="F2" s="30"/>
      <c r="G2" s="30"/>
      <c r="H2" s="30"/>
      <c r="I2" s="30"/>
      <c r="J2" s="31">
        <v>2</v>
      </c>
      <c r="K2" s="32">
        <v>11459</v>
      </c>
      <c r="L2" s="31">
        <v>2</v>
      </c>
      <c r="M2" s="32">
        <v>11459</v>
      </c>
      <c r="N2" s="36">
        <f>J2/L2</f>
        <v>1</v>
      </c>
      <c r="O2" s="36">
        <f>K2/M2</f>
        <v>1</v>
      </c>
    </row>
    <row r="3" spans="1:15" ht="21.6" customHeight="1" x14ac:dyDescent="0.3">
      <c r="A3" s="29" t="s">
        <v>15</v>
      </c>
      <c r="B3" s="30"/>
      <c r="C3" s="30"/>
      <c r="D3" s="30"/>
      <c r="E3" s="31">
        <v>4</v>
      </c>
      <c r="F3" s="30"/>
      <c r="G3" s="30"/>
      <c r="H3" s="31">
        <v>1</v>
      </c>
      <c r="I3" s="30"/>
      <c r="J3" s="31">
        <v>5</v>
      </c>
      <c r="K3" s="32">
        <v>341805.87</v>
      </c>
      <c r="L3" s="31">
        <v>5</v>
      </c>
      <c r="M3" s="32">
        <v>341805.87</v>
      </c>
      <c r="N3" s="36">
        <f t="shared" ref="N3:N23" si="0">J3/L3</f>
        <v>1</v>
      </c>
      <c r="O3" s="36">
        <f t="shared" ref="O3:O23" si="1">K3/M3</f>
        <v>1</v>
      </c>
    </row>
    <row r="4" spans="1:15" ht="33" customHeight="1" x14ac:dyDescent="0.3">
      <c r="A4" s="29" t="s">
        <v>16</v>
      </c>
      <c r="B4" s="31">
        <v>1</v>
      </c>
      <c r="C4" s="31">
        <v>6</v>
      </c>
      <c r="D4" s="31">
        <v>8</v>
      </c>
      <c r="E4" s="31">
        <v>4</v>
      </c>
      <c r="F4" s="31">
        <v>1</v>
      </c>
      <c r="G4" s="31">
        <v>3</v>
      </c>
      <c r="H4" s="30"/>
      <c r="I4" s="30"/>
      <c r="J4" s="31">
        <v>16</v>
      </c>
      <c r="K4" s="32">
        <v>539439.97</v>
      </c>
      <c r="L4" s="31">
        <v>23</v>
      </c>
      <c r="M4" s="32">
        <v>8193372.9500000002</v>
      </c>
      <c r="N4" s="36">
        <f t="shared" si="0"/>
        <v>0.69565217391304346</v>
      </c>
      <c r="O4" s="36">
        <f t="shared" si="1"/>
        <v>6.5838571403001978E-2</v>
      </c>
    </row>
    <row r="5" spans="1:15" ht="16.8" customHeight="1" x14ac:dyDescent="0.3">
      <c r="A5" s="29" t="s">
        <v>17</v>
      </c>
      <c r="B5" s="30"/>
      <c r="C5" s="31">
        <v>1</v>
      </c>
      <c r="D5" s="30"/>
      <c r="E5" s="31">
        <v>1</v>
      </c>
      <c r="F5" s="30"/>
      <c r="G5" s="30"/>
      <c r="H5" s="30"/>
      <c r="I5" s="30"/>
      <c r="J5" s="31">
        <v>1</v>
      </c>
      <c r="K5" s="32">
        <v>80000</v>
      </c>
      <c r="L5" s="31">
        <v>2</v>
      </c>
      <c r="M5" s="32">
        <v>580000</v>
      </c>
      <c r="N5" s="36">
        <f t="shared" si="0"/>
        <v>0.5</v>
      </c>
      <c r="O5" s="36">
        <f t="shared" si="1"/>
        <v>0.13793103448275862</v>
      </c>
    </row>
    <row r="6" spans="1:15" x14ac:dyDescent="0.3">
      <c r="A6" s="29" t="s">
        <v>18</v>
      </c>
      <c r="B6" s="30"/>
      <c r="C6" s="30"/>
      <c r="D6" s="30"/>
      <c r="E6" s="30"/>
      <c r="F6" s="30"/>
      <c r="G6" s="30"/>
      <c r="H6" s="30"/>
      <c r="I6" s="31">
        <v>2</v>
      </c>
      <c r="J6" s="31">
        <v>2</v>
      </c>
      <c r="K6" s="32">
        <v>191000</v>
      </c>
      <c r="L6" s="31">
        <v>2</v>
      </c>
      <c r="M6" s="32">
        <v>191000</v>
      </c>
      <c r="N6" s="36">
        <f t="shared" si="0"/>
        <v>1</v>
      </c>
      <c r="O6" s="36">
        <f t="shared" si="1"/>
        <v>1</v>
      </c>
    </row>
    <row r="7" spans="1:15" ht="19.2" customHeight="1" x14ac:dyDescent="0.3">
      <c r="A7" s="29" t="s">
        <v>19</v>
      </c>
      <c r="B7" s="30"/>
      <c r="C7" s="30"/>
      <c r="D7" s="30"/>
      <c r="E7" s="31">
        <v>1</v>
      </c>
      <c r="F7" s="30"/>
      <c r="G7" s="30"/>
      <c r="H7" s="30"/>
      <c r="I7" s="30"/>
      <c r="J7" s="31">
        <v>1</v>
      </c>
      <c r="K7" s="32">
        <v>806.62</v>
      </c>
      <c r="L7" s="31">
        <v>1</v>
      </c>
      <c r="M7" s="32">
        <v>806.62</v>
      </c>
      <c r="N7" s="36">
        <f t="shared" si="0"/>
        <v>1</v>
      </c>
      <c r="O7" s="36">
        <f t="shared" si="1"/>
        <v>1</v>
      </c>
    </row>
    <row r="8" spans="1:15" x14ac:dyDescent="0.3">
      <c r="A8" s="29" t="s">
        <v>21</v>
      </c>
      <c r="B8" s="30"/>
      <c r="C8" s="31">
        <v>2</v>
      </c>
      <c r="D8" s="31">
        <v>3</v>
      </c>
      <c r="E8" s="31">
        <v>3</v>
      </c>
      <c r="F8" s="31">
        <v>1</v>
      </c>
      <c r="G8" s="30"/>
      <c r="H8" s="30"/>
      <c r="I8" s="31">
        <v>1</v>
      </c>
      <c r="J8" s="31">
        <v>7</v>
      </c>
      <c r="K8" s="32">
        <v>135151.29999999999</v>
      </c>
      <c r="L8" s="31">
        <v>10</v>
      </c>
      <c r="M8" s="32">
        <v>175536.74</v>
      </c>
      <c r="N8" s="36">
        <f t="shared" si="0"/>
        <v>0.7</v>
      </c>
      <c r="O8" s="36">
        <f t="shared" si="1"/>
        <v>0.76993169635029113</v>
      </c>
    </row>
    <row r="9" spans="1:15" ht="22.2" customHeight="1" x14ac:dyDescent="0.3">
      <c r="A9" s="29" t="s">
        <v>22</v>
      </c>
      <c r="B9" s="30"/>
      <c r="C9" s="30"/>
      <c r="D9" s="31">
        <v>1</v>
      </c>
      <c r="E9" s="30"/>
      <c r="F9" s="30"/>
      <c r="G9" s="30"/>
      <c r="H9" s="30"/>
      <c r="I9" s="30"/>
      <c r="J9" s="31">
        <v>1</v>
      </c>
      <c r="K9" s="32">
        <v>2000</v>
      </c>
      <c r="L9" s="31">
        <v>1</v>
      </c>
      <c r="M9" s="32">
        <v>2000</v>
      </c>
      <c r="N9" s="36">
        <f t="shared" si="0"/>
        <v>1</v>
      </c>
      <c r="O9" s="36">
        <f t="shared" si="1"/>
        <v>1</v>
      </c>
    </row>
    <row r="10" spans="1:15" ht="20.399999999999999" customHeight="1" x14ac:dyDescent="0.3">
      <c r="A10" s="29" t="s">
        <v>24</v>
      </c>
      <c r="B10" s="30"/>
      <c r="C10" s="31">
        <v>1</v>
      </c>
      <c r="D10" s="31">
        <v>1</v>
      </c>
      <c r="E10" s="30"/>
      <c r="F10" s="30"/>
      <c r="G10" s="30"/>
      <c r="H10" s="30"/>
      <c r="I10" s="31">
        <v>1</v>
      </c>
      <c r="J10" s="31">
        <v>2</v>
      </c>
      <c r="K10" s="32">
        <v>32790</v>
      </c>
      <c r="L10" s="31">
        <v>3</v>
      </c>
      <c r="M10" s="32">
        <v>532790</v>
      </c>
      <c r="N10" s="36">
        <f t="shared" si="0"/>
        <v>0.66666666666666663</v>
      </c>
      <c r="O10" s="36">
        <f t="shared" si="1"/>
        <v>6.1543947896919984E-2</v>
      </c>
    </row>
    <row r="11" spans="1:15" ht="21" customHeight="1" x14ac:dyDescent="0.3">
      <c r="A11" s="29" t="s">
        <v>25</v>
      </c>
      <c r="B11" s="30"/>
      <c r="C11" s="30"/>
      <c r="D11" s="30"/>
      <c r="E11" s="31">
        <v>1</v>
      </c>
      <c r="F11" s="30"/>
      <c r="G11" s="30"/>
      <c r="H11" s="31">
        <v>1</v>
      </c>
      <c r="I11" s="30"/>
      <c r="J11" s="31">
        <v>2</v>
      </c>
      <c r="K11" s="32">
        <v>55000</v>
      </c>
      <c r="L11" s="31">
        <v>2</v>
      </c>
      <c r="M11" s="32">
        <v>55000</v>
      </c>
      <c r="N11" s="36">
        <f t="shared" si="0"/>
        <v>1</v>
      </c>
      <c r="O11" s="36">
        <f t="shared" si="1"/>
        <v>1</v>
      </c>
    </row>
    <row r="12" spans="1:15" x14ac:dyDescent="0.3">
      <c r="A12" s="29" t="s">
        <v>27</v>
      </c>
      <c r="B12" s="31">
        <v>1</v>
      </c>
      <c r="C12" s="30"/>
      <c r="D12" s="31">
        <v>19</v>
      </c>
      <c r="E12" s="30"/>
      <c r="F12" s="30"/>
      <c r="G12" s="30"/>
      <c r="H12" s="31">
        <v>2</v>
      </c>
      <c r="I12" s="31">
        <v>5</v>
      </c>
      <c r="J12" s="31">
        <v>27</v>
      </c>
      <c r="K12" s="32">
        <v>844387.4</v>
      </c>
      <c r="L12" s="31">
        <v>27</v>
      </c>
      <c r="M12" s="32">
        <v>844387.4</v>
      </c>
      <c r="N12" s="36">
        <f t="shared" si="0"/>
        <v>1</v>
      </c>
      <c r="O12" s="36">
        <f t="shared" si="1"/>
        <v>1</v>
      </c>
    </row>
    <row r="13" spans="1:15" ht="28.8" x14ac:dyDescent="0.3">
      <c r="A13" s="29" t="s">
        <v>28</v>
      </c>
      <c r="B13" s="30"/>
      <c r="C13" s="31">
        <v>1</v>
      </c>
      <c r="D13" s="30"/>
      <c r="E13" s="31">
        <v>1</v>
      </c>
      <c r="F13" s="30"/>
      <c r="G13" s="30"/>
      <c r="H13" s="30"/>
      <c r="I13" s="30"/>
      <c r="J13" s="31">
        <v>1</v>
      </c>
      <c r="K13" s="32">
        <v>150000</v>
      </c>
      <c r="L13" s="31">
        <v>2</v>
      </c>
      <c r="M13" s="32">
        <v>650000</v>
      </c>
      <c r="N13" s="36">
        <f t="shared" si="0"/>
        <v>0.5</v>
      </c>
      <c r="O13" s="36">
        <f t="shared" si="1"/>
        <v>0.23076923076923078</v>
      </c>
    </row>
    <row r="14" spans="1:15" ht="24" customHeight="1" x14ac:dyDescent="0.3">
      <c r="A14" s="29" t="s">
        <v>29</v>
      </c>
      <c r="B14" s="30"/>
      <c r="C14" s="30"/>
      <c r="D14" s="30"/>
      <c r="E14" s="31">
        <v>9</v>
      </c>
      <c r="F14" s="30"/>
      <c r="G14" s="31">
        <v>1</v>
      </c>
      <c r="H14" s="30"/>
      <c r="I14" s="31">
        <v>5</v>
      </c>
      <c r="J14" s="31">
        <v>15</v>
      </c>
      <c r="K14" s="32">
        <v>848579.38</v>
      </c>
      <c r="L14" s="31">
        <v>15</v>
      </c>
      <c r="M14" s="32">
        <v>848579.38</v>
      </c>
      <c r="N14" s="36">
        <f t="shared" si="0"/>
        <v>1</v>
      </c>
      <c r="O14" s="36">
        <f t="shared" si="1"/>
        <v>1</v>
      </c>
    </row>
    <row r="15" spans="1:15" ht="34.799999999999997" customHeight="1" x14ac:dyDescent="0.3">
      <c r="A15" s="29" t="s">
        <v>31</v>
      </c>
      <c r="B15" s="30"/>
      <c r="C15" s="30"/>
      <c r="D15" s="30"/>
      <c r="E15" s="31">
        <v>2</v>
      </c>
      <c r="F15" s="30"/>
      <c r="G15" s="30"/>
      <c r="H15" s="30"/>
      <c r="I15" s="30"/>
      <c r="J15" s="31">
        <v>2</v>
      </c>
      <c r="K15" s="32">
        <v>125637.99</v>
      </c>
      <c r="L15" s="31">
        <v>2</v>
      </c>
      <c r="M15" s="32">
        <v>125637.99</v>
      </c>
      <c r="N15" s="36">
        <f t="shared" si="0"/>
        <v>1</v>
      </c>
      <c r="O15" s="36">
        <f t="shared" si="1"/>
        <v>1</v>
      </c>
    </row>
    <row r="16" spans="1:15" ht="22.8" customHeight="1" x14ac:dyDescent="0.3">
      <c r="A16" s="29" t="s">
        <v>35</v>
      </c>
      <c r="B16" s="30"/>
      <c r="C16" s="30"/>
      <c r="D16" s="31">
        <v>6</v>
      </c>
      <c r="E16" s="30"/>
      <c r="F16" s="30"/>
      <c r="G16" s="30"/>
      <c r="H16" s="31">
        <v>2</v>
      </c>
      <c r="I16" s="30"/>
      <c r="J16" s="31">
        <v>8</v>
      </c>
      <c r="K16" s="32">
        <v>343632.34</v>
      </c>
      <c r="L16" s="31">
        <v>8</v>
      </c>
      <c r="M16" s="32">
        <v>343632.34</v>
      </c>
      <c r="N16" s="36">
        <f t="shared" si="0"/>
        <v>1</v>
      </c>
      <c r="O16" s="36">
        <f t="shared" si="1"/>
        <v>1</v>
      </c>
    </row>
    <row r="17" spans="1:15" x14ac:dyDescent="0.3">
      <c r="A17" s="29" t="s">
        <v>37</v>
      </c>
      <c r="B17" s="30"/>
      <c r="C17" s="30"/>
      <c r="D17" s="31">
        <v>11</v>
      </c>
      <c r="E17" s="31">
        <v>1</v>
      </c>
      <c r="F17" s="31">
        <v>1</v>
      </c>
      <c r="G17" s="30"/>
      <c r="H17" s="30"/>
      <c r="I17" s="31">
        <v>7</v>
      </c>
      <c r="J17" s="31">
        <v>19</v>
      </c>
      <c r="K17" s="32">
        <v>103877.62</v>
      </c>
      <c r="L17" s="31">
        <v>20</v>
      </c>
      <c r="M17" s="32">
        <v>268877.62</v>
      </c>
      <c r="N17" s="36">
        <f t="shared" si="0"/>
        <v>0.95</v>
      </c>
      <c r="O17" s="36">
        <f t="shared" si="1"/>
        <v>0.38633791834366876</v>
      </c>
    </row>
    <row r="18" spans="1:15" x14ac:dyDescent="0.3">
      <c r="A18" s="29" t="s">
        <v>38</v>
      </c>
      <c r="B18" s="30"/>
      <c r="C18" s="30"/>
      <c r="D18" s="31">
        <v>5</v>
      </c>
      <c r="E18" s="30"/>
      <c r="F18" s="30"/>
      <c r="G18" s="30"/>
      <c r="H18" s="30"/>
      <c r="I18" s="30"/>
      <c r="J18" s="31">
        <v>5</v>
      </c>
      <c r="K18" s="32">
        <v>20779.34</v>
      </c>
      <c r="L18" s="31">
        <v>5</v>
      </c>
      <c r="M18" s="32">
        <v>20779.34</v>
      </c>
      <c r="N18" s="36">
        <f t="shared" si="0"/>
        <v>1</v>
      </c>
      <c r="O18" s="36">
        <f t="shared" si="1"/>
        <v>1</v>
      </c>
    </row>
    <row r="19" spans="1:15" x14ac:dyDescent="0.3">
      <c r="A19" s="29" t="s">
        <v>40</v>
      </c>
      <c r="B19" s="30"/>
      <c r="C19" s="30"/>
      <c r="D19" s="31">
        <v>1</v>
      </c>
      <c r="E19" s="31">
        <v>2</v>
      </c>
      <c r="F19" s="30"/>
      <c r="G19" s="30"/>
      <c r="H19" s="30"/>
      <c r="I19" s="30"/>
      <c r="J19" s="31">
        <v>3</v>
      </c>
      <c r="K19" s="32">
        <v>100100</v>
      </c>
      <c r="L19" s="31">
        <v>3</v>
      </c>
      <c r="M19" s="32">
        <v>100100</v>
      </c>
      <c r="N19" s="36">
        <f t="shared" si="0"/>
        <v>1</v>
      </c>
      <c r="O19" s="36">
        <f t="shared" si="1"/>
        <v>1</v>
      </c>
    </row>
    <row r="20" spans="1:15" ht="19.8" customHeight="1" x14ac:dyDescent="0.3">
      <c r="A20" s="29" t="s">
        <v>41</v>
      </c>
      <c r="B20" s="30"/>
      <c r="C20" s="30"/>
      <c r="D20" s="31">
        <v>2</v>
      </c>
      <c r="E20" s="31">
        <v>3</v>
      </c>
      <c r="F20" s="30"/>
      <c r="G20" s="30"/>
      <c r="H20" s="30"/>
      <c r="I20" s="30"/>
      <c r="J20" s="31">
        <v>5</v>
      </c>
      <c r="K20" s="32">
        <v>66485.119999999995</v>
      </c>
      <c r="L20" s="31">
        <v>5</v>
      </c>
      <c r="M20" s="32">
        <v>66485.119999999995</v>
      </c>
      <c r="N20" s="36">
        <f t="shared" si="0"/>
        <v>1</v>
      </c>
      <c r="O20" s="36">
        <f t="shared" si="1"/>
        <v>1</v>
      </c>
    </row>
    <row r="21" spans="1:15" x14ac:dyDescent="0.3">
      <c r="A21" s="29" t="s">
        <v>42</v>
      </c>
      <c r="B21" s="30"/>
      <c r="C21" s="30"/>
      <c r="D21" s="31">
        <v>1</v>
      </c>
      <c r="E21" s="31">
        <v>1</v>
      </c>
      <c r="F21" s="30"/>
      <c r="G21" s="30"/>
      <c r="H21" s="30"/>
      <c r="I21" s="30"/>
      <c r="J21" s="31">
        <v>2</v>
      </c>
      <c r="K21" s="32">
        <v>145250.45000000001</v>
      </c>
      <c r="L21" s="31">
        <v>2</v>
      </c>
      <c r="M21" s="32">
        <v>145250.45000000001</v>
      </c>
      <c r="N21" s="36">
        <f t="shared" si="0"/>
        <v>1</v>
      </c>
      <c r="O21" s="36">
        <f t="shared" si="1"/>
        <v>1</v>
      </c>
    </row>
    <row r="22" spans="1:15" ht="19.8" customHeight="1" x14ac:dyDescent="0.3">
      <c r="A22" s="29" t="s">
        <v>43</v>
      </c>
      <c r="B22" s="30"/>
      <c r="C22" s="30"/>
      <c r="D22" s="30"/>
      <c r="E22" s="30"/>
      <c r="F22" s="31">
        <v>1</v>
      </c>
      <c r="G22" s="30"/>
      <c r="H22" s="30"/>
      <c r="I22" s="30"/>
      <c r="J22" s="30"/>
      <c r="K22" s="32"/>
      <c r="L22" s="31">
        <v>1</v>
      </c>
      <c r="M22" s="32">
        <v>411370</v>
      </c>
      <c r="N22" s="36">
        <f t="shared" si="0"/>
        <v>0</v>
      </c>
      <c r="O22" s="36">
        <f t="shared" si="1"/>
        <v>0</v>
      </c>
    </row>
    <row r="23" spans="1:15" x14ac:dyDescent="0.3">
      <c r="A23" s="34" t="s">
        <v>47</v>
      </c>
      <c r="B23" s="12">
        <f>SUM(B2:B22)</f>
        <v>2</v>
      </c>
      <c r="C23" s="12">
        <f t="shared" ref="C23:M23" si="2">SUM(C2:C22)</f>
        <v>11</v>
      </c>
      <c r="D23" s="12">
        <f t="shared" si="2"/>
        <v>60</v>
      </c>
      <c r="E23" s="12">
        <f t="shared" si="2"/>
        <v>33</v>
      </c>
      <c r="F23" s="12">
        <f t="shared" si="2"/>
        <v>4</v>
      </c>
      <c r="G23" s="12">
        <f t="shared" si="2"/>
        <v>4</v>
      </c>
      <c r="H23" s="12">
        <f t="shared" si="2"/>
        <v>6</v>
      </c>
      <c r="I23" s="12">
        <f t="shared" si="2"/>
        <v>21</v>
      </c>
      <c r="J23" s="12">
        <f t="shared" si="2"/>
        <v>126</v>
      </c>
      <c r="K23" s="35">
        <f t="shared" si="2"/>
        <v>4138182.4000000004</v>
      </c>
      <c r="L23" s="12">
        <f t="shared" si="2"/>
        <v>141</v>
      </c>
      <c r="M23" s="35">
        <f t="shared" si="2"/>
        <v>13908870.819999998</v>
      </c>
      <c r="N23" s="14">
        <f t="shared" si="0"/>
        <v>0.8936170212765957</v>
      </c>
      <c r="O23" s="14">
        <f t="shared" si="1"/>
        <v>0.29752108949416506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&amp;C&amp;"-,Grassetto"&amp;12COMUNE DI CALGIARI - FORNITURE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complessivi</vt:lpstr>
      <vt:lpstr>dati complessivi lavori</vt:lpstr>
      <vt:lpstr>dati complessivi servizi</vt:lpstr>
      <vt:lpstr>dati complessivi forniture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 Filippo</dc:creator>
  <cp:lastModifiedBy>Falcone Francesca</cp:lastModifiedBy>
  <cp:lastPrinted>2015-02-11T10:00:06Z</cp:lastPrinted>
  <dcterms:created xsi:type="dcterms:W3CDTF">2015-01-07T13:49:10Z</dcterms:created>
  <dcterms:modified xsi:type="dcterms:W3CDTF">2015-02-11T10:00:13Z</dcterms:modified>
</cp:coreProperties>
</file>