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 r:id="rId8"/>
    <externalReference r:id="rId9"/>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processi'!$A$1:$U$38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S11" i="13" l="1"/>
  <c r="S63" i="13" l="1"/>
  <c r="S62" i="13"/>
  <c r="S61" i="13"/>
  <c r="S60" i="13"/>
  <c r="S59" i="13"/>
  <c r="S58" i="13"/>
  <c r="S57" i="13"/>
  <c r="S56" i="13"/>
  <c r="S55" i="13"/>
  <c r="S54" i="13"/>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37" i="13" l="1"/>
  <c r="S36" i="13"/>
  <c r="S38" i="13"/>
  <c r="S15" i="13"/>
  <c r="S10" i="13"/>
  <c r="G109" i="16"/>
  <c r="G31" i="16"/>
  <c r="G32" i="16"/>
  <c r="S21" i="13"/>
  <c r="G116" i="16"/>
  <c r="G124" i="16"/>
  <c r="G125" i="16"/>
  <c r="G30" i="16"/>
  <c r="G34" i="16"/>
  <c r="S23" i="13"/>
  <c r="G118" i="16"/>
  <c r="G112" i="16"/>
  <c r="G37" i="16"/>
  <c r="G29" i="16"/>
  <c r="G56" i="16"/>
  <c r="S30" i="13"/>
  <c r="G92" i="16"/>
  <c r="G101" i="16"/>
  <c r="S22" i="13"/>
  <c r="G120" i="16"/>
  <c r="G43" i="16"/>
  <c r="G95" i="16"/>
  <c r="G40" i="16"/>
  <c r="G72" i="16"/>
  <c r="S42" i="13"/>
  <c r="G108" i="16"/>
  <c r="G122" i="16"/>
  <c r="G45" i="16"/>
  <c r="G61" i="16"/>
  <c r="G77" i="16"/>
  <c r="S47" i="13"/>
  <c r="G93" i="16"/>
  <c r="G117" i="16"/>
  <c r="G42" i="16"/>
  <c r="G58" i="16"/>
  <c r="S32" i="13"/>
  <c r="G74" i="16"/>
  <c r="S44" i="13"/>
  <c r="G90" i="16"/>
  <c r="G106" i="16"/>
  <c r="G110" i="16"/>
  <c r="G39" i="16"/>
  <c r="G63" i="16"/>
  <c r="S35" i="13"/>
  <c r="G87" i="16"/>
  <c r="G60" i="16"/>
  <c r="G88" i="16"/>
  <c r="S17" i="13"/>
  <c r="S6" i="13"/>
  <c r="G28" i="16"/>
  <c r="G83" i="16"/>
  <c r="S53" i="13"/>
  <c r="G64" i="16"/>
  <c r="G100" i="16"/>
  <c r="G41" i="16"/>
  <c r="G57" i="16"/>
  <c r="S31" i="13"/>
  <c r="G73" i="16"/>
  <c r="S43" i="13"/>
  <c r="G89" i="16"/>
  <c r="G105" i="16"/>
  <c r="G113" i="16"/>
  <c r="G38" i="16"/>
  <c r="G54" i="16"/>
  <c r="G70" i="16"/>
  <c r="S40" i="13"/>
  <c r="G86" i="16"/>
  <c r="G102" i="16"/>
  <c r="G35" i="16"/>
  <c r="G55" i="16"/>
  <c r="G79" i="16"/>
  <c r="S49" i="13"/>
  <c r="G103" i="16"/>
  <c r="G111" i="16"/>
  <c r="G121" i="16"/>
  <c r="G52" i="16"/>
  <c r="G80" i="16"/>
  <c r="S50" i="13"/>
  <c r="G71" i="16"/>
  <c r="S41" i="13"/>
  <c r="G53" i="16"/>
  <c r="G69" i="16"/>
  <c r="S39" i="13"/>
  <c r="G85" i="16"/>
  <c r="G50" i="16"/>
  <c r="S28" i="13"/>
  <c r="G66" i="16"/>
  <c r="G82" i="16"/>
  <c r="S52" i="13"/>
  <c r="G98" i="16"/>
  <c r="G51" i="16"/>
  <c r="S29" i="13"/>
  <c r="G75" i="16"/>
  <c r="S45" i="13"/>
  <c r="G99" i="16"/>
  <c r="G44" i="16"/>
  <c r="G76" i="16"/>
  <c r="S46" i="13"/>
  <c r="G104" i="16"/>
  <c r="S5" i="13"/>
  <c r="S8" i="13"/>
  <c r="G59" i="16"/>
  <c r="S33" i="13"/>
  <c r="G107" i="16"/>
  <c r="G33" i="16"/>
  <c r="S18" i="13"/>
  <c r="G48" i="16"/>
  <c r="S26" i="13"/>
  <c r="G84" i="16"/>
  <c r="G49" i="16"/>
  <c r="S27" i="13"/>
  <c r="G65" i="16"/>
  <c r="G81" i="16"/>
  <c r="S51" i="13"/>
  <c r="G97" i="16"/>
  <c r="G123" i="16"/>
  <c r="G46" i="16"/>
  <c r="S24" i="13"/>
  <c r="G62" i="16"/>
  <c r="S34" i="13"/>
  <c r="G78" i="16"/>
  <c r="S48" i="13"/>
  <c r="G94" i="16"/>
  <c r="S64" i="13"/>
  <c r="G114" i="16"/>
  <c r="G47" i="16"/>
  <c r="S25" i="13"/>
  <c r="G67" i="16"/>
  <c r="G91" i="16"/>
  <c r="G115" i="16"/>
  <c r="G119" i="16"/>
  <c r="G36" i="16"/>
  <c r="G68" i="16"/>
  <c r="G96" i="16"/>
  <c r="S7" i="13"/>
  <c r="G25" i="16"/>
  <c r="G27" i="16"/>
  <c r="G26" i="16"/>
  <c r="G24" i="16"/>
  <c r="S9" i="13"/>
  <c r="S16" i="13"/>
  <c r="S20" i="13"/>
  <c r="S19" i="13"/>
  <c r="G23" i="16"/>
  <c r="C6" i="15" l="1"/>
  <c r="C4" i="15"/>
  <c r="C3" i="15"/>
  <c r="A5" i="13" l="1"/>
  <c r="A6" i="13" s="1"/>
  <c r="A7" i="13" s="1"/>
  <c r="A8" i="13" s="1"/>
  <c r="A9" i="13" s="1"/>
  <c r="A10" i="13" s="1"/>
  <c r="A15" i="13" s="1"/>
  <c r="A16" i="13" s="1"/>
  <c r="A17" i="13" s="1"/>
  <c r="A18" i="13" s="1"/>
  <c r="A19" i="13" s="1"/>
  <c r="A20" i="13" s="1"/>
  <c r="A21" i="13" s="1"/>
  <c r="A22" i="13" s="1"/>
  <c r="A23" i="13" s="1"/>
  <c r="A24" i="13" l="1"/>
  <c r="A25" i="13" s="1"/>
  <c r="A26" i="13" s="1"/>
  <c r="A27" i="13" s="1"/>
  <c r="A28" i="13" s="1"/>
  <c r="A29" i="13" s="1"/>
  <c r="A30" i="13" s="1"/>
  <c r="A31" i="13" s="1"/>
  <c r="A32" i="13" s="1"/>
  <c r="A33" i="13" s="1"/>
  <c r="A34" i="13" s="1"/>
  <c r="C3" i="1"/>
  <c r="C5" i="1"/>
  <c r="A35" i="13" l="1"/>
  <c r="A36" i="13" s="1"/>
  <c r="A37" i="13" s="1"/>
  <c r="A38" i="13" s="1"/>
  <c r="A39" i="13" s="1"/>
  <c r="A40" i="13" s="1"/>
  <c r="A41" i="13" s="1"/>
  <c r="A42" i="13" s="1"/>
  <c r="A43" i="13" s="1"/>
  <c r="A44" i="13" s="1"/>
  <c r="A45" i="13" s="1"/>
  <c r="A46" i="13" s="1"/>
  <c r="A47" i="13" s="1"/>
  <c r="A48" i="13" s="1"/>
  <c r="A49" i="13" s="1"/>
  <c r="A50" i="13" s="1"/>
  <c r="A51" i="13" s="1"/>
  <c r="A52" i="13" s="1"/>
  <c r="A53" i="13" s="1"/>
  <c r="A54" i="13" l="1"/>
  <c r="A55" i="13" s="1"/>
  <c r="A56" i="13" s="1"/>
  <c r="A57" i="13" s="1"/>
  <c r="A58" i="13" s="1"/>
  <c r="A59" i="13" s="1"/>
  <c r="A60" i="13" s="1"/>
  <c r="A61" i="13" s="1"/>
  <c r="A62" i="13" s="1"/>
  <c r="A63" i="13" s="1"/>
  <c r="A64" i="13" s="1"/>
</calcChain>
</file>

<file path=xl/sharedStrings.xml><?xml version="1.0" encoding="utf-8"?>
<sst xmlns="http://schemas.openxmlformats.org/spreadsheetml/2006/main" count="727" uniqueCount="377">
  <si>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</si>
  <si>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</si>
  <si>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</si>
  <si>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</si>
  <si>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</si>
  <si>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</si>
  <si>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</si>
  <si>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</si>
  <si>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</si>
  <si>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</si>
  <si>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</si>
  <si>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</si>
  <si>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</si>
  <si>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</si>
  <si>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</si>
  <si>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</si>
  <si>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</si>
  <si>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</si>
  <si>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</si>
  <si>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</si>
  <si>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</si>
  <si>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</si>
  <si>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</si>
  <si>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</si>
  <si>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</si>
  <si>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</si>
  <si>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</si>
  <si>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</si>
  <si>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</si>
  <si>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</si>
  <si>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</si>
  <si>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</si>
  <si>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</si>
  <si>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</si>
  <si>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</si>
  <si>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</si>
  <si>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</si>
  <si>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</si>
  <si>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</si>
  <si>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</si>
  <si>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</si>
  <si>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</si>
  <si>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</si>
  <si>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</si>
  <si>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</si>
  <si>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</si>
  <si>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</si>
  <si>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</si>
  <si>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</si>
  <si>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</si>
  <si>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</si>
  <si>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</si>
  <si>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</si>
  <si>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</si>
  <si>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</si>
  <si>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</si>
  <si>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</si>
  <si>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</si>
  <si>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</si>
  <si>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</si>
  <si>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</si>
  <si>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</si>
  <si>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</si>
  <si>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</si>
  <si>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</si>
  <si>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</si>
  <si>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</si>
  <si>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</si>
  <si>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</si>
  <si>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</si>
  <si>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</si>
  <si>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</si>
  <si>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</si>
  <si>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</si>
  <si>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</si>
  <si>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</si>
  <si>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</si>
  <si>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</si>
  <si>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</si>
  <si>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</si>
  <si>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</si>
  <si>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</si>
  <si>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</si>
  <si>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</si>
  <si>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</si>
  <si>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</si>
  <si>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</si>
  <si>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</si>
  <si>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</si>
  <si>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</si>
  <si>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</si>
  <si>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</si>
  <si>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</si>
  <si>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</si>
  <si>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</si>
  <si>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</si>
  <si>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</si>
  <si>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</si>
  <si>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</si>
  <si>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</si>
  <si>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</si>
  <si>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</si>
  <si>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</si>
  <si>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</si>
  <si>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</si>
  <si>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</si>
  <si>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</si>
  <si>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</si>
  <si>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</si>
  <si>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</si>
  <si>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</si>
  <si>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</si>
  <si>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</si>
  <si>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</si>
  <si>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2_1_1</t>
  </si>
  <si>
    <t>2_2_1</t>
  </si>
  <si>
    <t>Mappatura ATTIVITA'-FASI-AZIONI</t>
  </si>
  <si>
    <t>4_1</t>
  </si>
  <si>
    <t>6_1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</si>
  <si>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</si>
  <si>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</si>
  <si>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</si>
  <si>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</si>
  <si>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</si>
  <si>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</si>
  <si>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1_4_2</t>
  </si>
  <si>
    <t>1_5_2</t>
  </si>
  <si>
    <t>4_1_2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</si>
  <si>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</si>
  <si>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</si>
  <si>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</si>
  <si>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</si>
  <si>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</si>
  <si>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</si>
  <si>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</si>
  <si>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</si>
  <si>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</si>
  <si>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</si>
  <si>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</si>
  <si>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</si>
  <si>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</si>
  <si>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</si>
  <si>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</si>
  <si>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</si>
  <si>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</si>
  <si>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</si>
  <si>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</si>
  <si>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</si>
  <si>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</si>
  <si>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</si>
  <si>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</si>
  <si>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</si>
  <si>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</si>
  <si>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</si>
  <si>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</si>
  <si>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</si>
  <si>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</si>
  <si>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</si>
  <si>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</si>
  <si>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</si>
  <si>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</si>
  <si>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</si>
  <si>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</si>
  <si>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</si>
  <si>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</si>
  <si>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</si>
  <si>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</si>
  <si>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</si>
  <si>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</si>
  <si>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</si>
  <si>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</si>
  <si>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</si>
  <si>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</si>
  <si>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</si>
  <si>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</si>
  <si>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</si>
  <si>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</si>
  <si>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</si>
  <si>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</si>
  <si>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</si>
  <si>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</si>
  <si>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</si>
  <si>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</si>
  <si>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</si>
  <si>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</si>
  <si>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</si>
  <si>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</si>
  <si>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</si>
  <si>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</si>
  <si>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</si>
  <si>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</si>
  <si>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</si>
  <si>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</si>
  <si>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</si>
  <si>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</si>
  <si>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</si>
  <si>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</si>
  <si>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Presidente</t>
  </si>
  <si>
    <t>Acquisizione segnalazioni dall'Autorità giudiziaria o da altri soggetti interni/esterni</t>
  </si>
  <si>
    <t>Non applicabile</t>
  </si>
  <si>
    <t>Presa in carico dal protocollo e assegnazione</t>
  </si>
  <si>
    <t>Impiegato</t>
  </si>
  <si>
    <t>Omissione o ritardata assegnazione al funzionario; Diffusione di informazioni utili ai soggetti terzi coinvolti.</t>
  </si>
  <si>
    <t>Pre-istruttoria</t>
  </si>
  <si>
    <t>Rappresentazione alterata  o incompleta dell'istruttoria  al Presidente.</t>
  </si>
  <si>
    <t xml:space="preserve">Avvio del procedimento </t>
  </si>
  <si>
    <t>Comunicazione dell' avvio del procedimento ai soggetti interessati ed eventuale richiesta di integrazione documentale</t>
  </si>
  <si>
    <t>Ritardato o mancato avvio del procedimento. Diffusione di informazioni utili ai soggetti terzi coinvolti.</t>
  </si>
  <si>
    <t>Fase istruttoria</t>
  </si>
  <si>
    <t>N.R.</t>
  </si>
  <si>
    <t>Rappresentazione alterata  o incompleta delle risultanze istruttorie.</t>
  </si>
  <si>
    <t>Conclusione del procedimento</t>
  </si>
  <si>
    <t xml:space="preserve">Firma del Presidente della proposta indirizzata al Prefetto </t>
  </si>
  <si>
    <t xml:space="preserve">Protocollazione e trasmissione </t>
  </si>
  <si>
    <t>Ritardato o mancata protocollazione o  trasmissione</t>
  </si>
  <si>
    <t>Art. 32, comma 10, Dl.90/2014: Misure straordinarie di gestione, sostegno e monitoraggio di imprese a seguito di interdittive antimafia.</t>
  </si>
  <si>
    <t>Acquisizione informazione interdittiva antimafia</t>
  </si>
  <si>
    <t>Apporto collaborativo per l'applicazione delle misure straordinarie</t>
  </si>
  <si>
    <t xml:space="preserve">Esame della documentazione </t>
  </si>
  <si>
    <t>2_2_2</t>
  </si>
  <si>
    <t>Predisposizione nota riscontro alla Prefettura relativa alla  richiesta di valutazione dei presupposti di applicazione delle misure straordinarie</t>
  </si>
  <si>
    <t>2_2_3</t>
  </si>
  <si>
    <t xml:space="preserve">Firma della nota di riscontro da parte del Presidente </t>
  </si>
  <si>
    <t>2_2_4</t>
  </si>
  <si>
    <t>Protocollazione e trasmissione</t>
  </si>
  <si>
    <t>2_2_5</t>
  </si>
  <si>
    <t>2_2_6</t>
  </si>
  <si>
    <t>2_2_7</t>
  </si>
  <si>
    <t>2_2_8</t>
  </si>
  <si>
    <t xml:space="preserve"> Atti di sindacato ispettivo </t>
  </si>
  <si>
    <t>supporto agli atti di interrogazione parlamentare</t>
  </si>
  <si>
    <t>Acquisizione degli atti di sindacato ispettivo</t>
  </si>
  <si>
    <t>Preliminare analisi e sottoposizione all'esame del Presidente</t>
  </si>
  <si>
    <t xml:space="preserve">Rappresentazione incompleta del contenuto dell'atto. Ritardata o omessa presentazione al Presidente. </t>
  </si>
  <si>
    <t>Eventuale trasmissione all'ufficio competente per l'acquisizione informazioni o per l'avvio dell'attività di vigilanza</t>
  </si>
  <si>
    <t>Omessa o ritardata trasmissione</t>
  </si>
  <si>
    <t xml:space="preserve">Predisposizione nota di riscontro all'atto di sindacato ispettivo </t>
  </si>
  <si>
    <t xml:space="preserve">Firma del Presidente </t>
  </si>
  <si>
    <t>Protocollazione e trasmissione alla PCM e al Ministero competente</t>
  </si>
  <si>
    <t xml:space="preserve">Whistlerblowers </t>
  </si>
  <si>
    <t xml:space="preserve">Ricezione posta all'indirizzo e-mail riservato per le segnalazioni whistlerblowers </t>
  </si>
  <si>
    <t>Volontaria o ritardata omissione. Diffusione di notizie utili a  soggetti terzi</t>
  </si>
  <si>
    <t>Sottoposizione della segnalazione al dirigente per l'esame della sussistenza dei presupposti di legge per la qualificazione ai sensi dell'art. 54 bis del dlgs. n. 165/2001</t>
  </si>
  <si>
    <t>Esame della sussistenza dei presupposti di legge per la qualificazione ai sensi dell'art. 54 bis del dlgs. n. 165/2001</t>
  </si>
  <si>
    <t>Protocollazione riservata delle segnalazioni rispondenti ai requisiti di cui all'art. 54 bis del d.lgs. N. 165 ed assegnazione all'Ufficio competente nella persona del suo dirigente</t>
  </si>
  <si>
    <t>trasparenza ; codice di comportamento; rotazione del personale</t>
  </si>
  <si>
    <t xml:space="preserve">uso improprio o distorto della discrezionalità </t>
  </si>
  <si>
    <t xml:space="preserve">Alterazione/manipolazione/utilizzo improprio delle informazioni o della documentazione </t>
  </si>
  <si>
    <t>alterazione dei tempi</t>
  </si>
  <si>
    <t>Alterazione dei tempi</t>
  </si>
  <si>
    <t>informatizzazione dei processi</t>
  </si>
  <si>
    <t>Tutela del dipendente che fa segnalazione di illecito</t>
  </si>
  <si>
    <t xml:space="preserve">MISURE SPECIFICHE
Contrassegnare con * le misure già esistenti </t>
  </si>
  <si>
    <t>STATO DI ATTUAZIONE (in attuazione, da attuare)</t>
  </si>
  <si>
    <t xml:space="preserve">FASI E TEMPI DI L'ATTUAZIONE
</t>
  </si>
  <si>
    <t>INDICATORI DI ATTUAZIONE (unitamente ai valori attesi)</t>
  </si>
  <si>
    <t>Art. 32, comma 1, D.l. n. 90/2014: Misure straordinarie di gestione, sostegno e monitoraggio di imprese nell'ambito della prevenzione della corruzione.</t>
  </si>
  <si>
    <t>riunioni periodiche di confronto - condivisione delle informazioni tramite cartelle di rete</t>
  </si>
  <si>
    <t>riunioni periodiche di confronto - condivisione delle informazioni tramite cartelle di rete*</t>
  </si>
  <si>
    <t>in attuazione</t>
  </si>
  <si>
    <t>semestrale</t>
  </si>
  <si>
    <t>confronto periodico con il Presidente</t>
  </si>
  <si>
    <t>verifica tramite protocollo</t>
  </si>
  <si>
    <t>procedura interna dell'ufficio - informatizzazione dei processi</t>
  </si>
  <si>
    <t>confronto periodico con il Dirigente competente</t>
  </si>
  <si>
    <t>Dirigente competente</t>
  </si>
  <si>
    <t>studi, legislazione, commissariamenti</t>
  </si>
  <si>
    <t>Predisposizione segnalazioni al Governo e al Parlamento</t>
  </si>
  <si>
    <t>Analisi della normativa o ricezione del mandato del Consiglio di procedere ad un'apposita segnalazione</t>
  </si>
  <si>
    <t>3_1</t>
  </si>
  <si>
    <t>3_1_1</t>
  </si>
  <si>
    <t>Valutazione preliminare della normativa esistente (in caso di intervento proattivo da parte dell'Ufficio) o ricezione del mandato da parte del Consiglio</t>
  </si>
  <si>
    <t>non applicabile</t>
  </si>
  <si>
    <t>Proposta di modifica normativa avanzata nell'esclusivo interesse di favorire o sfavorire determinati soggetti o categorie di soggetti</t>
  </si>
  <si>
    <t xml:space="preserve">Codici di comportamento
Trasparenza
Meccanismi di controllo su più livelli (Appunti a "firma multipla") </t>
  </si>
  <si>
    <t>Analisi e interpretazione delle norme nell'esclusivo interesse di favorire o sfavorire determinati soggetti o categorie di soggetti</t>
  </si>
  <si>
    <t>Rilevazione delle incogruenze (osservazioni, sovrapposizioni, etc)</t>
  </si>
  <si>
    <t>Predisposizione di un possibile testo di segnalazione</t>
  </si>
  <si>
    <t>Presentazione della segnalazione al Consiglio</t>
  </si>
  <si>
    <t>5_1</t>
  </si>
  <si>
    <t>6_2</t>
  </si>
  <si>
    <t>6_3</t>
  </si>
  <si>
    <t>6_4</t>
  </si>
  <si>
    <t xml:space="preserve">Assessment del contesto di riferimento ed analisi </t>
  </si>
  <si>
    <t>Identificazione del possibile intervento</t>
  </si>
  <si>
    <t>Predisposizione di una possibile bozza di segnalazione</t>
  </si>
  <si>
    <t>Rappresentazione delle risultanze al Consiglio</t>
  </si>
  <si>
    <t>Interpretazione e valutazione delle norme, e relativa proposta di modifica, nell'esclusivo interesse di favorire o sfavorire determinati soggetti o categorie di soggetti</t>
  </si>
  <si>
    <t>Proposte di modifica sottoposte all'esame del Consiglio formulate nell'esclusivo interesse di favorire o sfavorire determinati soggetti o categorie di soggetti</t>
  </si>
  <si>
    <t>Alterazione degli elementi di fatto e di diritto finalizzata a far approvare al Consiglio la proposta nell'interesse di favorire o sfavorire determinati soggetti o categorie di soggetti</t>
  </si>
  <si>
    <t>Non sono previste fasi</t>
  </si>
  <si>
    <t>6_5</t>
  </si>
  <si>
    <t>Monitoraggio e raccordo delle attività fnalizzate alla rappresentazione dei risultati agli organi costituzionali (in particolare, predisposizione della Relazione al Parlamento)</t>
  </si>
  <si>
    <t>Pianificazione delle attività, definizione dei contenuti di massima e condivisione con gli attori coinvolti</t>
  </si>
  <si>
    <t>Raccolta dei contributi e valutazione</t>
  </si>
  <si>
    <t>Collezione dei contributi e definizione di una prima bozza di documento</t>
  </si>
  <si>
    <t>Condivisione con Presidente, Segretario Generale e Consiglio</t>
  </si>
  <si>
    <t>Recepimento delle richieste di modifica e/o integrazione</t>
  </si>
  <si>
    <t>Cura del layout grafico e consolidamento del documento, con parallela realizzazione della Sintesi della Relazione</t>
  </si>
  <si>
    <t>Recepimento delle richieste di modifica e/o integrazione e consolidamento delle verisoni finali della Relazione e della relativa Sintesi</t>
  </si>
  <si>
    <t>Monitoraggio degli aspetti legati alla stampa della Relazione e all'organizzazione dell'evento</t>
  </si>
  <si>
    <t>Identificazione delle possibili date e rappresentazione di una prima ipotesi di pianificazione delle attività</t>
  </si>
  <si>
    <t>Definizione della struttura della Relazione e dei contenuti</t>
  </si>
  <si>
    <t>Condivisione con il gruppo di lavoro individuato e definizione delle milestone di interesse</t>
  </si>
  <si>
    <t>Ricezione dei contributi, analisi e realizzazione degli interventi necessari sul testo (in termini di armonizzazione, semplificazione, riformulazione, etc)</t>
  </si>
  <si>
    <t>Stesura delle parti di competenza</t>
  </si>
  <si>
    <t>Integrazione dei diversi contributi opportunamente armonizzati e predisposzione di una prima bozza di Relazione</t>
  </si>
  <si>
    <t>Invio della prima bozza di Relazione per l'opportuna condivisione</t>
  </si>
  <si>
    <t>Discussione sulla prima bozza di relazione e ricezione delle osservazioni</t>
  </si>
  <si>
    <t>Realizzazione delle modifiche/integrazioni richieste ai fini del consolidamento della Relazione</t>
  </si>
  <si>
    <t>Sistemazione del documento con specifico riferimento al layout generale</t>
  </si>
  <si>
    <t>Inoltro della Relazione ai fini dell'approvazione</t>
  </si>
  <si>
    <t>Finalizzazione della Relazione sulla base delle ultime revisioni richieste e relativa condivisione</t>
  </si>
  <si>
    <t>Predisposizione della Relazione sintetica e condivisione</t>
  </si>
  <si>
    <t>Invio dei file per la stampa</t>
  </si>
  <si>
    <t>Gestione delle fasi di stampa e ricezione delle copie cartacee</t>
  </si>
  <si>
    <t>In astratto, azioni volte a favorire l'impresa stampatrice della relazione nei tempi di consegna delle copie</t>
  </si>
  <si>
    <t>Nessuno</t>
  </si>
  <si>
    <t>Alterazione (+/-) dei tempi</t>
  </si>
  <si>
    <t xml:space="preserve">Alterazione (+/-) dei tempi </t>
  </si>
  <si>
    <t>L'impatto della singola azione è comunque "trascurabile" rispetto a quello di altre maggiormente esposte e gravi</t>
  </si>
  <si>
    <t>Codici di comportamento
Meccanismi di controllo su più livelli (Appunti a "firma multipla")</t>
  </si>
  <si>
    <t>18) Confronto costante con altri Uffici, in particolare l'UGARE</t>
  </si>
  <si>
    <t>In attuazione</t>
  </si>
  <si>
    <t>Relazione disponibile nei tempi e nei modi approvati dal Consiglio/Presidente</t>
  </si>
  <si>
    <t>9) Confronto e controllo dell'atto sia rispetto all'Ufficio competente per materia sia rispetto al Consiglio</t>
  </si>
  <si>
    <t>In attuazione, tranne il confronto con l'Ufficio proponente</t>
  </si>
  <si>
    <t>Non sono rinvenibili indicatori</t>
  </si>
  <si>
    <t xml:space="preserve">gestione corrispondenza segnalazioni </t>
  </si>
  <si>
    <t>4_2</t>
  </si>
  <si>
    <t>3_1_2</t>
  </si>
  <si>
    <t>5_2</t>
  </si>
  <si>
    <t>5_3</t>
  </si>
  <si>
    <t>5_4</t>
  </si>
  <si>
    <t>5_5</t>
  </si>
  <si>
    <t>3_1_3</t>
  </si>
  <si>
    <t>3_1_4</t>
  </si>
  <si>
    <t>3_1_5</t>
  </si>
  <si>
    <t>3_1_6</t>
  </si>
  <si>
    <t>4_1_1</t>
  </si>
  <si>
    <t>4_2_1</t>
  </si>
  <si>
    <t>4_2_2</t>
  </si>
  <si>
    <t>6_6</t>
  </si>
  <si>
    <t>6_7</t>
  </si>
  <si>
    <t>6_8</t>
  </si>
  <si>
    <t>6_9</t>
  </si>
  <si>
    <t>Relazioni internazionali</t>
  </si>
  <si>
    <t>Rapporti bilaterali</t>
  </si>
  <si>
    <t xml:space="preserve">Raccolta  e analisi delle richieste di contatto in ingresso </t>
  </si>
  <si>
    <t>2_1_2</t>
  </si>
  <si>
    <t>Proposta e effettuazione dei contatti in uscita</t>
  </si>
  <si>
    <t>2_1_3</t>
  </si>
  <si>
    <t>Relazione e organizzazione degli incontri bilaterali</t>
  </si>
  <si>
    <t>Rapporti e partecipazione a consessi multilaterali</t>
  </si>
  <si>
    <t>Analisi del calendario degli appuntamenti internazionali e delle agende dei tavoli a cui l'ANAC partecipa</t>
  </si>
  <si>
    <t>Elaborazione delle note tecniche e dei contenuti richiesti o necessari</t>
  </si>
  <si>
    <t>Partecipazione ai "tavoli" multilaterali</t>
  </si>
  <si>
    <t>Attività di formazione, assistenza tecnica e divulgazione internazionale dell'attività dell'Autorità</t>
  </si>
  <si>
    <t>2_3_1</t>
  </si>
  <si>
    <t>2_3_2</t>
  </si>
  <si>
    <t>Preparazione dei contenuti e dei contributi</t>
  </si>
  <si>
    <t>2_3_3</t>
  </si>
  <si>
    <t>Organizzazione e effettuazione dell'attività di formazione, assistenza tecnica e divulgazione internazionale dell'attività dell'Autorità</t>
  </si>
  <si>
    <t>7_1</t>
  </si>
  <si>
    <t>7_2</t>
  </si>
  <si>
    <t>7_3</t>
  </si>
  <si>
    <t>Funzionario/GDF</t>
  </si>
  <si>
    <t>Verifica completezza documentazione e sussistenza dei presupposti per la formulazione di una proposta al Prefetto. Coinvolgimento GDF in pre-istrutturia comunicazioni ex art. 7, legge 69/2015. Redazione di una nota informativa al Presidente.</t>
  </si>
  <si>
    <t>Studio della documentazione nel fascicolo trasmesso dalla GDF. Ricezione e analisi delle eventuali controdeduzioni e memorie presentate dagli interessati</t>
  </si>
  <si>
    <t>Redazione dello schema di proposta per il Prefetto</t>
  </si>
  <si>
    <t>Presidente/funzionario</t>
  </si>
  <si>
    <t>Acquisizione quesiti da soggetti competenti (Prefetture, commissari prefettizi o stazioni appaltanti) ed esame della documentazione</t>
  </si>
  <si>
    <t>Predisposizione nota riscontro alla richiesta di chiarimenti/formulazione indirizzo di carattere generale</t>
  </si>
  <si>
    <t>1_5_3</t>
  </si>
  <si>
    <t>1_5_4</t>
  </si>
  <si>
    <t>1_5_5</t>
  </si>
  <si>
    <t>1_5_6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</si>
</sst>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medium">
        <color rgb="FFC00000"/>
      </top>
      <bottom/>
      <diagonal/>
    </border>
    <border>
      <left style="thin">
        <color indexed="64"/>
      </left>
      <right style="thin">
        <color indexed="64"/>
      </right>
      <top style="thin">
        <color indexed="64"/>
      </top>
      <bottom style="thin">
        <color rgb="FFC00000"/>
      </bottom>
      <diagonal/>
    </border>
    <border>
      <left style="thin">
        <color indexed="64"/>
      </left>
      <right style="thin">
        <color indexed="64"/>
      </right>
      <top style="thin">
        <color rgb="FFC00000"/>
      </top>
      <bottom style="thin">
        <color indexed="64"/>
      </bottom>
      <diagonal/>
    </border>
    <border>
      <left style="thin">
        <color indexed="64"/>
      </left>
      <right style="thin">
        <color indexed="64"/>
      </right>
      <top style="thin">
        <color rgb="FFC00000"/>
      </top>
      <bottom/>
      <diagonal/>
    </border>
    <border>
      <left style="thin">
        <color indexed="64"/>
      </left>
      <right style="thin">
        <color indexed="64"/>
      </right>
      <top/>
      <bottom style="thin">
        <color rgb="FFC00000"/>
      </bottom>
      <diagonal/>
    </border>
    <border>
      <left/>
      <right style="thin">
        <color indexed="64"/>
      </right>
      <top style="thin">
        <color rgb="FFC00000"/>
      </top>
      <bottom/>
      <diagonal/>
    </border>
    <border>
      <left/>
      <right style="thin">
        <color indexed="64"/>
      </right>
      <top/>
      <bottom/>
      <diagonal/>
    </border>
    <border>
      <left/>
      <right style="thin">
        <color indexed="64"/>
      </right>
      <top/>
      <bottom style="thin">
        <color rgb="FFC00000"/>
      </bottom>
      <diagonal/>
    </border>
    <border>
      <left/>
      <right/>
      <top style="thin">
        <color rgb="FFC00000"/>
      </top>
      <bottom/>
      <diagonal/>
    </border>
    <border>
      <left/>
      <right/>
      <top/>
      <bottom style="thin">
        <color rgb="FFC00000"/>
      </bottom>
      <diagonal/>
    </border>
    <border>
      <left style="thin">
        <color indexed="64"/>
      </left>
      <right/>
      <top/>
      <bottom style="thin">
        <color indexed="64"/>
      </bottom>
      <diagonal/>
    </border>
    <border>
      <left style="thin">
        <color indexed="64"/>
      </left>
      <right/>
      <top/>
      <bottom style="thin">
        <color rgb="FFC00000"/>
      </bottom>
      <diagonal/>
    </border>
    <border>
      <left/>
      <right style="thin">
        <color indexed="64"/>
      </right>
      <top style="thin">
        <color indexed="64"/>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bottom style="thick">
        <color rgb="FFC00000"/>
      </bottom>
      <diagonal/>
    </border>
  </borders>
  <cellStyleXfs count="1">
    <xf numFmtId="0" fontId="0" fillId="0" borderId="0"/>
  </cellStyleXfs>
  <cellXfs count="15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12" xfId="0" applyBorder="1" applyAlignment="1">
      <alignmen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4" xfId="0" applyBorder="1" applyAlignment="1">
      <alignment vertical="center" wrapText="1"/>
    </xf>
    <xf numFmtId="0" fontId="0" fillId="0" borderId="18" xfId="0" applyBorder="1" applyAlignment="1">
      <alignment vertical="center" wrapText="1"/>
    </xf>
    <xf numFmtId="0" fontId="0" fillId="0" borderId="25" xfId="0"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7" borderId="0" xfId="0" applyFill="1" applyAlignment="1">
      <alignment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wrapText="1"/>
    </xf>
    <xf numFmtId="0" fontId="0" fillId="0" borderId="2" xfId="0" applyBorder="1" applyAlignment="1">
      <alignment horizontal="center" vertical="center"/>
    </xf>
    <xf numFmtId="0" fontId="0" fillId="0" borderId="9" xfId="0"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5" borderId="2" xfId="0" applyFill="1" applyBorder="1" applyAlignment="1">
      <alignment horizontal="left" vertical="center" wrapText="1"/>
    </xf>
    <xf numFmtId="0" fontId="0" fillId="5" borderId="26" xfId="0" applyFill="1" applyBorder="1" applyAlignment="1" applyProtection="1">
      <alignment vertical="center" wrapText="1"/>
      <protection locked="0"/>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5" borderId="27"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5" borderId="27" xfId="0" applyFill="1" applyBorder="1" applyAlignment="1">
      <alignment horizontal="left" vertical="center" wrapText="1"/>
    </xf>
    <xf numFmtId="0" fontId="0" fillId="5" borderId="26" xfId="0" applyFill="1" applyBorder="1" applyAlignment="1">
      <alignment horizontal="left" vertical="center" wrapText="1"/>
    </xf>
    <xf numFmtId="0" fontId="0" fillId="5" borderId="2" xfId="0" applyFill="1" applyBorder="1" applyAlignment="1">
      <alignment horizontal="center" vertical="center" wrapText="1"/>
    </xf>
    <xf numFmtId="0" fontId="0" fillId="5" borderId="35" xfId="0" applyFill="1" applyBorder="1" applyAlignment="1">
      <alignment horizontal="center" vertical="center" wrapText="1"/>
    </xf>
    <xf numFmtId="0" fontId="0" fillId="5" borderId="36" xfId="0" applyFill="1" applyBorder="1" applyAlignment="1">
      <alignment horizontal="center" vertical="center" wrapText="1"/>
    </xf>
    <xf numFmtId="0" fontId="0" fillId="5" borderId="37" xfId="0" applyFill="1" applyBorder="1" applyAlignment="1">
      <alignment horizontal="center" vertical="center"/>
    </xf>
    <xf numFmtId="0" fontId="0" fillId="5" borderId="20" xfId="0" applyFill="1" applyBorder="1"/>
    <xf numFmtId="0" fontId="0" fillId="0" borderId="3"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6" fillId="5" borderId="4" xfId="0" applyFont="1" applyFill="1" applyBorder="1" applyAlignment="1">
      <alignment horizontal="center" vertical="center" wrapText="1"/>
    </xf>
    <xf numFmtId="0" fontId="0" fillId="5" borderId="19" xfId="0"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39" xfId="0" applyBorder="1"/>
    <xf numFmtId="0" fontId="0" fillId="5" borderId="3" xfId="0" applyFill="1" applyBorder="1" applyAlignment="1">
      <alignment horizontal="center" vertical="center" wrapText="1"/>
    </xf>
    <xf numFmtId="0" fontId="0" fillId="5" borderId="29" xfId="0" applyFill="1" applyBorder="1" applyAlignment="1">
      <alignment horizontal="center" vertical="center"/>
    </xf>
    <xf numFmtId="0" fontId="0" fillId="5" borderId="29" xfId="0"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5" borderId="6" xfId="0" applyFill="1" applyBorder="1" applyAlignment="1">
      <alignment horizontal="left" vertical="center" wrapText="1"/>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13" xfId="0"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5" borderId="33" xfId="0" applyFill="1" applyBorder="1" applyAlignment="1">
      <alignment horizontal="center" vertical="center" wrapText="1"/>
    </xf>
    <xf numFmtId="0" fontId="0" fillId="5" borderId="0" xfId="0" applyFill="1" applyBorder="1" applyAlignment="1">
      <alignment horizontal="center" vertical="center" wrapText="1"/>
    </xf>
    <xf numFmtId="0" fontId="0" fillId="5" borderId="34"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6"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6" fillId="0" borderId="3" xfId="0" applyFont="1" applyBorder="1" applyAlignment="1">
      <alignment horizontal="center" vertical="center" wrapText="1"/>
    </xf>
    <xf numFmtId="0" fontId="0" fillId="5" borderId="28" xfId="0" applyFill="1" applyBorder="1" applyAlignment="1">
      <alignment horizontal="left" vertical="center" wrapText="1"/>
    </xf>
    <xf numFmtId="0" fontId="0" fillId="0" borderId="2" xfId="0" applyBorder="1" applyAlignment="1">
      <alignment horizontal="center" vertical="center"/>
    </xf>
    <xf numFmtId="0" fontId="0" fillId="5" borderId="4" xfId="0" applyFill="1" applyBorder="1"/>
    <xf numFmtId="0" fontId="0" fillId="5" borderId="2" xfId="0" applyFill="1" applyBorder="1" applyAlignment="1">
      <alignment horizontal="center" vertical="center"/>
    </xf>
    <xf numFmtId="0" fontId="0" fillId="5" borderId="2" xfId="0" applyFill="1" applyBorder="1" applyAlignment="1" applyProtection="1">
      <alignment horizontal="center" vertical="center"/>
      <protection locked="0"/>
    </xf>
    <xf numFmtId="0" fontId="0" fillId="5" borderId="19" xfId="0" applyFill="1" applyBorder="1" applyAlignment="1">
      <alignment horizontal="center" vertical="center" wrapText="1"/>
    </xf>
    <xf numFmtId="0" fontId="0" fillId="5" borderId="20" xfId="0" applyFill="1" applyBorder="1" applyAlignment="1">
      <alignment horizontal="center" vertical="center"/>
    </xf>
    <xf numFmtId="0" fontId="0" fillId="5" borderId="20" xfId="0" applyFill="1" applyBorder="1" applyAlignment="1" applyProtection="1">
      <alignment horizontal="center" vertical="center"/>
      <protection locked="0"/>
    </xf>
    <xf numFmtId="0" fontId="0" fillId="5" borderId="20" xfId="0"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latagliata\AppData\Local\Microsoft\Windows\Temporary%20Internet%20Files\Content.Outlook\5ZGF9B9H\STAMPA%20E%20COMUNICAZIO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n.pierantoni/AppData/Local/Microsoft/Windows/Temporary%20Internet%20Files/Content.Outlook/J1VDS3Q1/Copia%20di%20Copia%20di%20Segreteria%20Tecnica_in_progress_RelI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row r="70">
          <cell r="D70" t="str">
            <v/>
          </cell>
          <cell r="E70" t="str">
            <v/>
          </cell>
          <cell r="F70" t="str">
            <v>Medio</v>
          </cell>
        </row>
        <row r="71">
          <cell r="D71" t="str">
            <v/>
          </cell>
          <cell r="E71" t="str">
            <v/>
          </cell>
          <cell r="F71" t="str">
            <v>Medio</v>
          </cell>
        </row>
        <row r="72">
          <cell r="D72" t="str">
            <v/>
          </cell>
          <cell r="E72" t="str">
            <v/>
          </cell>
          <cell r="F72" t="str">
            <v>Medio</v>
          </cell>
        </row>
        <row r="73">
          <cell r="D73" t="str">
            <v/>
          </cell>
          <cell r="E73" t="str">
            <v/>
          </cell>
          <cell r="F73" t="str">
            <v>Medio</v>
          </cell>
        </row>
        <row r="74">
          <cell r="D74" t="str">
            <v/>
          </cell>
          <cell r="E74" t="str">
            <v/>
          </cell>
          <cell r="F74" t="str">
            <v>Medio</v>
          </cell>
        </row>
        <row r="75">
          <cell r="D75" t="str">
            <v/>
          </cell>
          <cell r="E75" t="str">
            <v/>
          </cell>
          <cell r="F75" t="str">
            <v>Medio</v>
          </cell>
        </row>
        <row r="76">
          <cell r="D76" t="str">
            <v/>
          </cell>
          <cell r="E76" t="str">
            <v/>
          </cell>
          <cell r="F76" t="str">
            <v/>
          </cell>
        </row>
        <row r="77">
          <cell r="D77" t="str">
            <v/>
          </cell>
          <cell r="E77" t="str">
            <v/>
          </cell>
          <cell r="F77" t="str">
            <v/>
          </cell>
        </row>
        <row r="78">
          <cell r="D78" t="str">
            <v/>
          </cell>
          <cell r="E78" t="str">
            <v/>
          </cell>
          <cell r="F78" t="str">
            <v/>
          </cell>
        </row>
        <row r="79">
          <cell r="D79" t="str">
            <v/>
          </cell>
          <cell r="E79" t="str">
            <v/>
          </cell>
          <cell r="F79"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B6" sqref="B6"/>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1"/>
    <col min="9" max="9" width="29.453125" style="11" customWidth="1"/>
    <col min="10" max="16384" width="9.1796875" style="11"/>
  </cols>
  <sheetData>
    <row r="1" spans="1:3" ht="15.75" x14ac:dyDescent="0.25">
      <c r="B1" s="1" t="s">
        <v>0</v>
      </c>
      <c r="C1" s="1"/>
    </row>
    <row r="2" spans="1:3" x14ac:dyDescent="0.35">
      <c r="B2" s="8" t="s">
        <v>98</v>
      </c>
      <c r="C2" s="7" t="s">
        <v>65</v>
      </c>
    </row>
    <row r="3" spans="1:3" ht="15" x14ac:dyDescent="0.25">
      <c r="B3" s="8" t="s">
        <v>161</v>
      </c>
      <c r="C3" s="7" t="str">
        <f>VLOOKUP(C2,competenze!$A$1:$D$31,2,0)</f>
        <v>SGPRES</v>
      </c>
    </row>
    <row r="4" spans="1:3" ht="30" x14ac:dyDescent="0.25">
      <c r="B4" s="10" t="s">
        <v>99</v>
      </c>
      <c r="C4" s="6" t="str">
        <f>VLOOKUP(C2,competenze!$A$2:$D$31,4,0)</f>
        <v>-</v>
      </c>
    </row>
    <row r="5" spans="1:3" ht="15" hidden="1" x14ac:dyDescent="0.25">
      <c r="B5" s="8" t="s">
        <v>2</v>
      </c>
      <c r="C5" s="7"/>
    </row>
    <row r="6" spans="1:3" ht="192" customHeight="1" x14ac:dyDescent="0.25">
      <c r="A6" s="11"/>
      <c r="B6" s="15" t="s">
        <v>100</v>
      </c>
      <c r="C6" s="13" t="str">
        <f>VLOOKUP(C2,competenze!$A$1:$D$31,3,0)</f>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1"/>
    <col min="5" max="5" width="48" style="11" customWidth="1"/>
    <col min="6" max="8" width="9.1796875" style="11"/>
    <col min="9" max="9" width="29.453125" style="11" customWidth="1"/>
    <col min="10" max="16384" width="9.1796875" style="11"/>
  </cols>
  <sheetData>
    <row r="1" spans="1:5" ht="15.75" x14ac:dyDescent="0.25">
      <c r="B1" s="1" t="s">
        <v>0</v>
      </c>
      <c r="C1" s="1"/>
    </row>
    <row r="2" spans="1:5" x14ac:dyDescent="0.35">
      <c r="B2" s="8" t="s">
        <v>98</v>
      </c>
      <c r="C2" s="7"/>
    </row>
    <row r="3" spans="1:5" ht="30" x14ac:dyDescent="0.25">
      <c r="B3" s="10" t="s">
        <v>99</v>
      </c>
      <c r="C3" s="6" t="e">
        <f>VLOOKUP(C2,#REF!,3,0)</f>
        <v>#REF!</v>
      </c>
    </row>
    <row r="4" spans="1:5" ht="15" hidden="1" x14ac:dyDescent="0.25">
      <c r="B4" s="8" t="s">
        <v>2</v>
      </c>
      <c r="C4" s="7"/>
    </row>
    <row r="5" spans="1:5" ht="238.75"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841"/>
  <sheetViews>
    <sheetView tabSelected="1" topLeftCell="N10" zoomScale="60" zoomScaleNormal="60" workbookViewId="0">
      <selection activeCell="P12" sqref="P12:S25"/>
    </sheetView>
  </sheetViews>
  <sheetFormatPr defaultColWidth="9.1796875" defaultRowHeight="14.5" x14ac:dyDescent="0.35"/>
  <cols>
    <col min="1" max="1" width="15.453125" style="2" customWidth="1"/>
    <col min="2" max="2" width="7.54296875" style="2" customWidth="1"/>
    <col min="3" max="3" width="40.54296875" style="2" customWidth="1"/>
    <col min="4" max="4" width="25.54296875" style="2" customWidth="1"/>
    <col min="5" max="5" width="12.453125" style="2" customWidth="1"/>
    <col min="6" max="6" width="34.54296875" style="2" customWidth="1"/>
    <col min="7" max="8" width="25.54296875" style="2" customWidth="1"/>
    <col min="9" max="9" width="7.54296875" style="2" customWidth="1"/>
    <col min="10" max="10" width="34.7265625" style="2" customWidth="1"/>
    <col min="11" max="11" width="25.54296875" style="2" customWidth="1"/>
    <col min="12" max="12" width="19" style="2" customWidth="1"/>
    <col min="13" max="13" width="22" style="2" customWidth="1"/>
    <col min="14" max="14" width="34.7265625" style="3" customWidth="1"/>
    <col min="15" max="15" width="19" style="4" customWidth="1"/>
    <col min="16" max="16" width="15.81640625" style="4" customWidth="1"/>
    <col min="17" max="17" width="26.7265625" style="4" customWidth="1"/>
    <col min="18" max="18" width="15.81640625" style="27" customWidth="1"/>
    <col min="19" max="19" width="15.81640625" style="4" customWidth="1"/>
    <col min="20" max="20" width="19" style="4" customWidth="1"/>
    <col min="21" max="21" width="23.54296875" style="4" customWidth="1"/>
    <col min="22" max="22" width="20.81640625" style="4" customWidth="1"/>
    <col min="23" max="25" width="19" style="4" customWidth="1"/>
    <col min="26" max="26" width="19" style="2" customWidth="1"/>
    <col min="27" max="16384" width="9.1796875" style="2"/>
  </cols>
  <sheetData>
    <row r="1" spans="1:25" ht="51" customHeight="1" thickBot="1" x14ac:dyDescent="0.3">
      <c r="A1" s="107" t="s">
        <v>116</v>
      </c>
      <c r="B1" s="108"/>
      <c r="C1" s="108"/>
      <c r="D1" s="108"/>
      <c r="E1" s="108"/>
      <c r="F1" s="108"/>
      <c r="G1" s="108"/>
      <c r="H1" s="108"/>
      <c r="I1" s="108"/>
      <c r="J1" s="108"/>
      <c r="K1" s="108"/>
      <c r="L1" s="108"/>
      <c r="M1" s="108"/>
      <c r="N1" s="55"/>
      <c r="O1" s="112" t="s">
        <v>180</v>
      </c>
      <c r="P1" s="113"/>
      <c r="Q1" s="113"/>
      <c r="R1" s="113"/>
      <c r="S1" s="113"/>
      <c r="T1" s="113"/>
      <c r="U1" s="114"/>
      <c r="V1" s="115" t="s">
        <v>181</v>
      </c>
      <c r="W1" s="116"/>
      <c r="X1" s="116"/>
      <c r="Y1" s="116"/>
    </row>
    <row r="2" spans="1:25" ht="44.25" customHeight="1" x14ac:dyDescent="0.35">
      <c r="A2" s="117" t="s">
        <v>1</v>
      </c>
      <c r="B2" s="119" t="s">
        <v>94</v>
      </c>
      <c r="C2" s="100" t="s">
        <v>95</v>
      </c>
      <c r="D2" s="100" t="s">
        <v>123</v>
      </c>
      <c r="E2" s="119" t="s">
        <v>96</v>
      </c>
      <c r="F2" s="100" t="s">
        <v>119</v>
      </c>
      <c r="G2" s="100" t="s">
        <v>122</v>
      </c>
      <c r="H2" s="100" t="s">
        <v>124</v>
      </c>
      <c r="I2" s="119" t="s">
        <v>97</v>
      </c>
      <c r="J2" s="100" t="s">
        <v>120</v>
      </c>
      <c r="K2" s="100" t="s">
        <v>121</v>
      </c>
      <c r="L2" s="100" t="s">
        <v>101</v>
      </c>
      <c r="M2" s="100" t="s">
        <v>128</v>
      </c>
      <c r="N2" s="100" t="s">
        <v>190</v>
      </c>
      <c r="O2" s="105" t="s">
        <v>175</v>
      </c>
      <c r="P2" s="109" t="s">
        <v>191</v>
      </c>
      <c r="Q2" s="110"/>
      <c r="R2" s="110"/>
      <c r="S2" s="111"/>
      <c r="T2" s="105" t="s">
        <v>195</v>
      </c>
      <c r="U2" s="105" t="s">
        <v>252</v>
      </c>
      <c r="V2" s="105" t="s">
        <v>253</v>
      </c>
      <c r="W2" s="105" t="s">
        <v>254</v>
      </c>
      <c r="X2" s="105" t="s">
        <v>255</v>
      </c>
      <c r="Y2" s="105" t="s">
        <v>176</v>
      </c>
    </row>
    <row r="3" spans="1:25" ht="63" customHeight="1" thickBot="1" x14ac:dyDescent="0.4">
      <c r="A3" s="118"/>
      <c r="B3" s="120"/>
      <c r="C3" s="99"/>
      <c r="D3" s="99"/>
      <c r="E3" s="120"/>
      <c r="F3" s="99"/>
      <c r="G3" s="99"/>
      <c r="H3" s="99"/>
      <c r="I3" s="120"/>
      <c r="J3" s="99"/>
      <c r="K3" s="99"/>
      <c r="L3" s="99"/>
      <c r="M3" s="99"/>
      <c r="N3" s="99"/>
      <c r="O3" s="106"/>
      <c r="P3" s="29" t="s">
        <v>177</v>
      </c>
      <c r="Q3" s="29" t="s">
        <v>196</v>
      </c>
      <c r="R3" s="29" t="s">
        <v>178</v>
      </c>
      <c r="S3" s="29" t="s">
        <v>179</v>
      </c>
      <c r="T3" s="106"/>
      <c r="U3" s="106"/>
      <c r="V3" s="106"/>
      <c r="W3" s="106"/>
      <c r="X3" s="106"/>
      <c r="Y3" s="106"/>
    </row>
    <row r="4" spans="1:25" ht="62.25" customHeight="1" x14ac:dyDescent="0.35">
      <c r="A4" s="30" t="s">
        <v>266</v>
      </c>
      <c r="B4" s="46">
        <v>1</v>
      </c>
      <c r="C4" s="136" t="s">
        <v>256</v>
      </c>
      <c r="D4" s="100" t="s">
        <v>197</v>
      </c>
      <c r="E4" s="46" t="s">
        <v>102</v>
      </c>
      <c r="F4" s="32" t="s">
        <v>198</v>
      </c>
      <c r="G4" s="32" t="s">
        <v>197</v>
      </c>
      <c r="H4" s="32" t="s">
        <v>199</v>
      </c>
      <c r="I4" s="46" t="s">
        <v>107</v>
      </c>
      <c r="J4" s="32" t="s">
        <v>200</v>
      </c>
      <c r="K4" s="32" t="s">
        <v>201</v>
      </c>
      <c r="L4" s="33" t="s">
        <v>170</v>
      </c>
      <c r="M4" s="33" t="s">
        <v>174</v>
      </c>
      <c r="N4" s="56" t="s">
        <v>202</v>
      </c>
      <c r="O4" s="5"/>
      <c r="P4" s="32" t="s">
        <v>192</v>
      </c>
      <c r="Q4" s="32"/>
      <c r="R4" s="50" t="s">
        <v>184</v>
      </c>
      <c r="S4" s="49" t="s">
        <v>194</v>
      </c>
      <c r="T4" s="100" t="s">
        <v>245</v>
      </c>
      <c r="U4" s="100" t="s">
        <v>258</v>
      </c>
      <c r="V4" s="127" t="s">
        <v>259</v>
      </c>
      <c r="W4" s="100" t="s">
        <v>260</v>
      </c>
      <c r="X4" s="100" t="s">
        <v>261</v>
      </c>
      <c r="Y4" s="121"/>
    </row>
    <row r="5" spans="1:25" ht="119.25" customHeight="1" x14ac:dyDescent="0.35">
      <c r="A5" s="34" t="str">
        <f>A4</f>
        <v>studi, legislazione, commissariamenti</v>
      </c>
      <c r="B5" s="5"/>
      <c r="C5" s="137"/>
      <c r="D5" s="98"/>
      <c r="E5" s="5" t="s">
        <v>103</v>
      </c>
      <c r="F5" s="14" t="s">
        <v>203</v>
      </c>
      <c r="G5" s="88" t="s">
        <v>366</v>
      </c>
      <c r="H5" s="14" t="s">
        <v>199</v>
      </c>
      <c r="I5" s="5" t="s">
        <v>108</v>
      </c>
      <c r="J5" s="79" t="s">
        <v>367</v>
      </c>
      <c r="K5" s="14" t="s">
        <v>165</v>
      </c>
      <c r="L5" s="146" t="s">
        <v>172</v>
      </c>
      <c r="M5" s="16" t="s">
        <v>174</v>
      </c>
      <c r="N5" s="57" t="s">
        <v>204</v>
      </c>
      <c r="O5" s="5" t="s">
        <v>246</v>
      </c>
      <c r="P5" s="48" t="s">
        <v>192</v>
      </c>
      <c r="Q5" s="23"/>
      <c r="R5" s="60" t="s">
        <v>184</v>
      </c>
      <c r="S5" s="5" t="str">
        <f>CONCATENATE(Parametri!D24,Parametri!E24,Parametri!F24)</f>
        <v>Medio</v>
      </c>
      <c r="T5" s="98"/>
      <c r="U5" s="98"/>
      <c r="V5" s="124"/>
      <c r="W5" s="98"/>
      <c r="X5" s="98"/>
      <c r="Y5" s="122"/>
    </row>
    <row r="6" spans="1:25" ht="60.75" customHeight="1" x14ac:dyDescent="0.35">
      <c r="A6" s="34" t="str">
        <f t="shared" ref="A6:A63" si="0">A5</f>
        <v>studi, legislazione, commissariamenti</v>
      </c>
      <c r="B6" s="5"/>
      <c r="C6" s="137"/>
      <c r="D6" s="98"/>
      <c r="E6" s="5" t="s">
        <v>104</v>
      </c>
      <c r="F6" s="5" t="s">
        <v>205</v>
      </c>
      <c r="G6" s="5" t="s">
        <v>165</v>
      </c>
      <c r="H6" s="5" t="s">
        <v>199</v>
      </c>
      <c r="I6" s="5" t="s">
        <v>109</v>
      </c>
      <c r="J6" s="5" t="s">
        <v>206</v>
      </c>
      <c r="K6" s="5" t="s">
        <v>165</v>
      </c>
      <c r="L6" s="146" t="s">
        <v>172</v>
      </c>
      <c r="M6" s="4" t="s">
        <v>174</v>
      </c>
      <c r="N6" s="57" t="s">
        <v>207</v>
      </c>
      <c r="O6" s="5" t="s">
        <v>246</v>
      </c>
      <c r="P6" s="42" t="s">
        <v>192</v>
      </c>
      <c r="Q6" s="14"/>
      <c r="R6" s="51" t="s">
        <v>184</v>
      </c>
      <c r="S6" s="5" t="str">
        <f>CONCATENATE(Parametri!D25,Parametri!E25,Parametri!F25)</f>
        <v>Medio</v>
      </c>
      <c r="T6" s="98"/>
      <c r="U6" s="98"/>
      <c r="V6" s="124"/>
      <c r="W6" s="98"/>
      <c r="X6" s="98"/>
      <c r="Y6" s="122"/>
    </row>
    <row r="7" spans="1:25" ht="75" customHeight="1" x14ac:dyDescent="0.35">
      <c r="A7" s="34" t="str">
        <f t="shared" si="0"/>
        <v>studi, legislazione, commissariamenti</v>
      </c>
      <c r="B7" s="5"/>
      <c r="C7" s="137"/>
      <c r="D7" s="98"/>
      <c r="E7" s="5" t="s">
        <v>105</v>
      </c>
      <c r="F7" s="5" t="s">
        <v>208</v>
      </c>
      <c r="G7" s="5" t="s">
        <v>165</v>
      </c>
      <c r="H7" s="5" t="s">
        <v>199</v>
      </c>
      <c r="I7" s="5" t="s">
        <v>110</v>
      </c>
      <c r="J7" s="5" t="s">
        <v>368</v>
      </c>
      <c r="K7" s="5" t="s">
        <v>165</v>
      </c>
      <c r="L7" s="16" t="s">
        <v>170</v>
      </c>
      <c r="M7" s="4" t="s">
        <v>174</v>
      </c>
      <c r="N7" s="57" t="s">
        <v>209</v>
      </c>
      <c r="O7" s="5"/>
      <c r="P7" s="48"/>
      <c r="Q7" s="54"/>
      <c r="R7" s="51"/>
      <c r="S7" s="5" t="str">
        <f>CONCATENATE(Parametri!D26,Parametri!E26,Parametri!F26)</f>
        <v/>
      </c>
      <c r="T7" s="98"/>
      <c r="U7" s="98"/>
      <c r="V7" s="124"/>
      <c r="W7" s="98"/>
      <c r="X7" s="98"/>
      <c r="Y7" s="122"/>
    </row>
    <row r="8" spans="1:25" ht="58.5" customHeight="1" x14ac:dyDescent="0.35">
      <c r="A8" s="34" t="str">
        <f t="shared" si="0"/>
        <v>studi, legislazione, commissariamenti</v>
      </c>
      <c r="B8" s="5"/>
      <c r="C8" s="137"/>
      <c r="D8" s="98"/>
      <c r="E8" s="5"/>
      <c r="F8" s="5"/>
      <c r="G8" s="5"/>
      <c r="H8" s="5"/>
      <c r="I8" s="5" t="s">
        <v>125</v>
      </c>
      <c r="J8" s="5" t="s">
        <v>369</v>
      </c>
      <c r="K8" s="88" t="s">
        <v>370</v>
      </c>
      <c r="L8" s="4" t="s">
        <v>172</v>
      </c>
      <c r="M8" s="4" t="s">
        <v>174</v>
      </c>
      <c r="N8" s="57" t="s">
        <v>210</v>
      </c>
      <c r="O8" s="5" t="s">
        <v>246</v>
      </c>
      <c r="P8" s="48" t="s">
        <v>192</v>
      </c>
      <c r="Q8" s="14"/>
      <c r="R8" s="51" t="s">
        <v>184</v>
      </c>
      <c r="S8" s="5" t="str">
        <f>CONCATENATE(Parametri!D27,Parametri!E27,Parametri!F27)</f>
        <v>Medio</v>
      </c>
      <c r="T8" s="101"/>
      <c r="U8" s="101"/>
      <c r="V8" s="125"/>
      <c r="W8" s="101"/>
      <c r="X8" s="101"/>
      <c r="Y8" s="123"/>
    </row>
    <row r="9" spans="1:25" ht="40" customHeight="1" x14ac:dyDescent="0.35">
      <c r="A9" s="34" t="str">
        <f t="shared" si="0"/>
        <v>studi, legislazione, commissariamenti</v>
      </c>
      <c r="B9" s="5"/>
      <c r="C9" s="137"/>
      <c r="D9" s="98"/>
      <c r="E9" s="5" t="s">
        <v>106</v>
      </c>
      <c r="F9" s="5" t="s">
        <v>211</v>
      </c>
      <c r="G9" s="5" t="s">
        <v>165</v>
      </c>
      <c r="H9" s="5" t="s">
        <v>199</v>
      </c>
      <c r="I9" s="5" t="s">
        <v>111</v>
      </c>
      <c r="J9" s="5" t="s">
        <v>212</v>
      </c>
      <c r="K9" s="5" t="s">
        <v>197</v>
      </c>
      <c r="L9" s="16" t="s">
        <v>170</v>
      </c>
      <c r="M9" s="4" t="s">
        <v>174</v>
      </c>
      <c r="N9" s="57" t="s">
        <v>209</v>
      </c>
      <c r="P9" s="48"/>
      <c r="Q9" s="54"/>
      <c r="R9" s="51"/>
      <c r="S9" s="5" t="str">
        <f>CONCATENATE(Parametri!D28,Parametri!E28,Parametri!F28)</f>
        <v/>
      </c>
    </row>
    <row r="10" spans="1:25" ht="135.65" customHeight="1" x14ac:dyDescent="0.35">
      <c r="A10" s="34" t="str">
        <f t="shared" si="0"/>
        <v>studi, legislazione, commissariamenti</v>
      </c>
      <c r="B10" s="5"/>
      <c r="C10" s="137"/>
      <c r="D10" s="98"/>
      <c r="E10" s="5"/>
      <c r="F10" s="5" t="s">
        <v>211</v>
      </c>
      <c r="G10" s="5" t="s">
        <v>165</v>
      </c>
      <c r="H10" s="5" t="s">
        <v>199</v>
      </c>
      <c r="I10" s="5" t="s">
        <v>126</v>
      </c>
      <c r="J10" s="5" t="s">
        <v>213</v>
      </c>
      <c r="K10" s="5" t="s">
        <v>201</v>
      </c>
      <c r="L10" s="4" t="s">
        <v>170</v>
      </c>
      <c r="M10" s="4" t="s">
        <v>174</v>
      </c>
      <c r="N10" s="57" t="s">
        <v>214</v>
      </c>
      <c r="O10" s="5"/>
      <c r="P10" s="48" t="s">
        <v>192</v>
      </c>
      <c r="Q10" s="54"/>
      <c r="R10" s="51" t="s">
        <v>184</v>
      </c>
      <c r="S10" s="5" t="str">
        <f>CONCATENATE(Parametri!D29,Parametri!E29,Parametri!F29)</f>
        <v>Medio</v>
      </c>
      <c r="U10" s="5" t="s">
        <v>257</v>
      </c>
      <c r="V10" s="59" t="s">
        <v>259</v>
      </c>
      <c r="W10" s="59" t="s">
        <v>260</v>
      </c>
      <c r="X10" s="5" t="s">
        <v>261</v>
      </c>
    </row>
    <row r="11" spans="1:25" ht="126" customHeight="1" x14ac:dyDescent="0.35">
      <c r="A11" s="34"/>
      <c r="B11" s="5"/>
      <c r="C11" s="137"/>
      <c r="D11" s="98"/>
      <c r="E11" s="5"/>
      <c r="F11" s="87"/>
      <c r="G11" s="87"/>
      <c r="H11" s="87"/>
      <c r="I11" s="5" t="s">
        <v>373</v>
      </c>
      <c r="J11" s="5" t="s">
        <v>371</v>
      </c>
      <c r="K11" s="5" t="s">
        <v>165</v>
      </c>
      <c r="L11" s="4" t="s">
        <v>170</v>
      </c>
      <c r="M11" s="4" t="s">
        <v>174</v>
      </c>
      <c r="N11" s="57" t="s">
        <v>209</v>
      </c>
      <c r="P11" s="89"/>
      <c r="Q11" s="89"/>
      <c r="R11" s="51"/>
      <c r="S11" s="5" t="str">
        <f>CONCATENATE(Parametri!D21,Parametri!E21,Parametri!F21)</f>
        <v/>
      </c>
    </row>
    <row r="12" spans="1:25" ht="126" customHeight="1" thickBot="1" x14ac:dyDescent="0.4">
      <c r="A12" s="34"/>
      <c r="B12" s="5"/>
      <c r="C12" s="137"/>
      <c r="D12" s="98"/>
      <c r="E12" s="5"/>
      <c r="F12" s="87"/>
      <c r="G12" s="87"/>
      <c r="H12" s="87"/>
      <c r="I12" s="5" t="s">
        <v>374</v>
      </c>
      <c r="J12" s="5" t="s">
        <v>372</v>
      </c>
      <c r="K12" s="88" t="s">
        <v>370</v>
      </c>
      <c r="L12" s="38" t="s">
        <v>172</v>
      </c>
      <c r="M12" s="4" t="s">
        <v>174</v>
      </c>
      <c r="N12" s="57" t="s">
        <v>210</v>
      </c>
      <c r="O12" s="5" t="s">
        <v>246</v>
      </c>
      <c r="P12" s="147" t="s">
        <v>192</v>
      </c>
      <c r="Q12" s="147"/>
      <c r="R12" s="148" t="s">
        <v>184</v>
      </c>
      <c r="S12" s="72" t="s">
        <v>194</v>
      </c>
    </row>
    <row r="13" spans="1:25" ht="105" customHeight="1" x14ac:dyDescent="0.35">
      <c r="A13" s="34"/>
      <c r="B13" s="5"/>
      <c r="C13" s="137"/>
      <c r="D13" s="98"/>
      <c r="E13" s="5"/>
      <c r="F13" s="87"/>
      <c r="G13" s="87"/>
      <c r="H13" s="87"/>
      <c r="I13" s="5" t="s">
        <v>375</v>
      </c>
      <c r="J13" s="5" t="s">
        <v>222</v>
      </c>
      <c r="K13" s="5" t="s">
        <v>197</v>
      </c>
      <c r="L13" s="4" t="s">
        <v>170</v>
      </c>
      <c r="M13" s="4" t="s">
        <v>174</v>
      </c>
      <c r="N13" s="57" t="s">
        <v>209</v>
      </c>
      <c r="P13" s="147"/>
      <c r="Q13" s="147"/>
      <c r="R13" s="148"/>
      <c r="S13" s="72"/>
    </row>
    <row r="14" spans="1:25" ht="93" customHeight="1" x14ac:dyDescent="0.35">
      <c r="A14" s="34"/>
      <c r="B14" s="5"/>
      <c r="C14" s="138"/>
      <c r="D14" s="101"/>
      <c r="E14" s="5"/>
      <c r="F14" s="87"/>
      <c r="G14" s="87"/>
      <c r="H14" s="87"/>
      <c r="I14" s="5" t="s">
        <v>376</v>
      </c>
      <c r="J14" s="5" t="s">
        <v>224</v>
      </c>
      <c r="K14" s="5" t="s">
        <v>201</v>
      </c>
      <c r="L14" s="4" t="s">
        <v>170</v>
      </c>
      <c r="M14" s="4" t="s">
        <v>174</v>
      </c>
      <c r="N14" s="57" t="s">
        <v>214</v>
      </c>
      <c r="P14" s="147" t="s">
        <v>192</v>
      </c>
      <c r="Q14" s="147"/>
      <c r="R14" s="148" t="s">
        <v>184</v>
      </c>
      <c r="S14" s="72" t="s">
        <v>194</v>
      </c>
    </row>
    <row r="15" spans="1:25" ht="64.5" customHeight="1" x14ac:dyDescent="0.35">
      <c r="A15" s="34" t="str">
        <f>A10</f>
        <v>studi, legislazione, commissariamenti</v>
      </c>
      <c r="B15" s="5">
        <v>2</v>
      </c>
      <c r="C15" s="143" t="s">
        <v>215</v>
      </c>
      <c r="D15" s="97" t="s">
        <v>197</v>
      </c>
      <c r="E15" s="5" t="s">
        <v>112</v>
      </c>
      <c r="F15" s="9" t="s">
        <v>216</v>
      </c>
      <c r="G15" s="9" t="s">
        <v>197</v>
      </c>
      <c r="H15" s="9" t="s">
        <v>199</v>
      </c>
      <c r="I15" s="5" t="s">
        <v>114</v>
      </c>
      <c r="J15" s="9" t="s">
        <v>200</v>
      </c>
      <c r="K15" s="9" t="s">
        <v>201</v>
      </c>
      <c r="L15" s="21" t="s">
        <v>170</v>
      </c>
      <c r="M15" s="21" t="s">
        <v>174</v>
      </c>
      <c r="N15" s="57" t="s">
        <v>209</v>
      </c>
      <c r="P15" s="147"/>
      <c r="Q15" s="147"/>
      <c r="R15" s="148"/>
      <c r="S15" s="72" t="str">
        <f>CONCATENATE(Parametri!D30,Parametri!E30,Parametri!F30)</f>
        <v/>
      </c>
    </row>
    <row r="16" spans="1:25" ht="51.75" customHeight="1" x14ac:dyDescent="0.35">
      <c r="A16" s="34" t="str">
        <f t="shared" si="0"/>
        <v>studi, legislazione, commissariamenti</v>
      </c>
      <c r="B16" s="9"/>
      <c r="C16" s="137"/>
      <c r="D16" s="98"/>
      <c r="E16" s="9" t="s">
        <v>113</v>
      </c>
      <c r="F16" s="77" t="s">
        <v>217</v>
      </c>
      <c r="G16" s="9" t="s">
        <v>197</v>
      </c>
      <c r="H16" s="9" t="s">
        <v>199</v>
      </c>
      <c r="I16" s="5" t="s">
        <v>115</v>
      </c>
      <c r="J16" s="19" t="s">
        <v>218</v>
      </c>
      <c r="K16" s="9" t="s">
        <v>165</v>
      </c>
      <c r="L16" s="21" t="s">
        <v>170</v>
      </c>
      <c r="M16" s="21" t="s">
        <v>174</v>
      </c>
      <c r="N16" s="57" t="s">
        <v>209</v>
      </c>
      <c r="P16" s="147"/>
      <c r="Q16" s="147"/>
      <c r="R16" s="148"/>
      <c r="S16" s="72" t="str">
        <f>CONCATENATE(Parametri!D31,Parametri!E31,Parametri!F31)</f>
        <v/>
      </c>
    </row>
    <row r="17" spans="1:25" ht="85.9" customHeight="1" thickBot="1" x14ac:dyDescent="0.4">
      <c r="A17" s="35" t="str">
        <f t="shared" si="0"/>
        <v>studi, legislazione, commissariamenti</v>
      </c>
      <c r="B17" s="36"/>
      <c r="C17" s="137"/>
      <c r="D17" s="98"/>
      <c r="E17" s="36"/>
      <c r="F17" s="36"/>
      <c r="G17" s="36"/>
      <c r="H17" s="36"/>
      <c r="I17" s="36" t="s">
        <v>219</v>
      </c>
      <c r="J17" s="37" t="s">
        <v>220</v>
      </c>
      <c r="K17" s="5" t="s">
        <v>370</v>
      </c>
      <c r="L17" s="38" t="s">
        <v>172</v>
      </c>
      <c r="M17" s="38" t="s">
        <v>174</v>
      </c>
      <c r="N17" s="57" t="s">
        <v>210</v>
      </c>
      <c r="O17" s="5" t="s">
        <v>246</v>
      </c>
      <c r="P17" s="147" t="s">
        <v>192</v>
      </c>
      <c r="Q17" s="81"/>
      <c r="R17" s="148" t="s">
        <v>184</v>
      </c>
      <c r="S17" s="149" t="str">
        <f>CONCATENATE(Parametri!D32,Parametri!E32,Parametri!F32)</f>
        <v>Medio</v>
      </c>
      <c r="T17" s="38"/>
      <c r="U17" s="38"/>
      <c r="V17" s="38"/>
      <c r="W17" s="38"/>
      <c r="X17" s="38"/>
      <c r="Y17" s="38"/>
    </row>
    <row r="18" spans="1:25" ht="40" customHeight="1" x14ac:dyDescent="0.35">
      <c r="A18" s="39" t="str">
        <f t="shared" si="0"/>
        <v>studi, legislazione, commissariamenti</v>
      </c>
      <c r="B18" s="32"/>
      <c r="C18" s="137"/>
      <c r="D18" s="98"/>
      <c r="E18" s="32"/>
      <c r="F18" s="32"/>
      <c r="G18" s="32"/>
      <c r="H18" s="32"/>
      <c r="I18" s="32" t="s">
        <v>221</v>
      </c>
      <c r="J18" s="32" t="s">
        <v>222</v>
      </c>
      <c r="K18" s="88" t="s">
        <v>197</v>
      </c>
      <c r="L18" s="33" t="s">
        <v>170</v>
      </c>
      <c r="M18" s="33" t="s">
        <v>174</v>
      </c>
      <c r="N18" s="56" t="s">
        <v>209</v>
      </c>
      <c r="O18" s="33"/>
      <c r="P18" s="150"/>
      <c r="Q18" s="150"/>
      <c r="R18" s="151"/>
      <c r="S18" s="152" t="str">
        <f>CONCATENATE(Parametri!D33,Parametri!E33,Parametri!F33)</f>
        <v/>
      </c>
      <c r="T18" s="33"/>
      <c r="U18" s="33"/>
      <c r="V18" s="33"/>
      <c r="W18" s="33"/>
      <c r="X18" s="33"/>
      <c r="Y18" s="33"/>
    </row>
    <row r="19" spans="1:25" ht="40" customHeight="1" x14ac:dyDescent="0.35">
      <c r="A19" s="34" t="str">
        <f t="shared" si="0"/>
        <v>studi, legislazione, commissariamenti</v>
      </c>
      <c r="B19" s="14"/>
      <c r="C19" s="137"/>
      <c r="D19" s="98"/>
      <c r="E19" s="14"/>
      <c r="F19" s="14"/>
      <c r="G19" s="14"/>
      <c r="H19" s="14"/>
      <c r="I19" s="14" t="s">
        <v>223</v>
      </c>
      <c r="J19" s="5" t="s">
        <v>224</v>
      </c>
      <c r="K19" s="5" t="s">
        <v>201</v>
      </c>
      <c r="L19" s="4" t="s">
        <v>170</v>
      </c>
      <c r="M19" s="4" t="s">
        <v>174</v>
      </c>
      <c r="N19" s="57" t="s">
        <v>214</v>
      </c>
      <c r="P19" s="147" t="s">
        <v>192</v>
      </c>
      <c r="Q19" s="147"/>
      <c r="R19" s="148" t="s">
        <v>184</v>
      </c>
      <c r="S19" s="72" t="str">
        <f>CONCATENATE(Parametri!D34,Parametri!E34,Parametri!F34)</f>
        <v>Medio</v>
      </c>
    </row>
    <row r="20" spans="1:25" ht="70.900000000000006" customHeight="1" x14ac:dyDescent="0.35">
      <c r="A20" s="34" t="str">
        <f t="shared" si="0"/>
        <v>studi, legislazione, commissariamenti</v>
      </c>
      <c r="B20" s="14"/>
      <c r="C20" s="137"/>
      <c r="D20" s="98"/>
      <c r="E20" s="5"/>
      <c r="F20" s="5"/>
      <c r="G20" s="5"/>
      <c r="H20" s="5"/>
      <c r="I20" s="5" t="s">
        <v>225</v>
      </c>
      <c r="J20" s="5" t="s">
        <v>371</v>
      </c>
      <c r="K20" s="5" t="s">
        <v>165</v>
      </c>
      <c r="L20" s="4" t="s">
        <v>170</v>
      </c>
      <c r="M20" s="4" t="s">
        <v>174</v>
      </c>
      <c r="N20" s="57" t="s">
        <v>209</v>
      </c>
      <c r="P20" s="147"/>
      <c r="Q20" s="147"/>
      <c r="R20" s="148"/>
      <c r="S20" s="72" t="str">
        <f>CONCATENATE(Parametri!D35,Parametri!E35,Parametri!F35)</f>
        <v/>
      </c>
    </row>
    <row r="21" spans="1:25" ht="58.9" customHeight="1" thickBot="1" x14ac:dyDescent="0.4">
      <c r="A21" s="34" t="str">
        <f t="shared" si="0"/>
        <v>studi, legislazione, commissariamenti</v>
      </c>
      <c r="B21" s="14"/>
      <c r="C21" s="137"/>
      <c r="D21" s="98"/>
      <c r="E21" s="5"/>
      <c r="F21" s="5"/>
      <c r="G21" s="5"/>
      <c r="H21" s="5"/>
      <c r="I21" s="5" t="s">
        <v>226</v>
      </c>
      <c r="J21" s="5" t="s">
        <v>372</v>
      </c>
      <c r="K21" s="88" t="s">
        <v>370</v>
      </c>
      <c r="L21" s="38" t="s">
        <v>172</v>
      </c>
      <c r="M21" s="4" t="s">
        <v>174</v>
      </c>
      <c r="N21" s="57" t="s">
        <v>210</v>
      </c>
      <c r="O21" s="5" t="s">
        <v>246</v>
      </c>
      <c r="P21" s="147" t="s">
        <v>192</v>
      </c>
      <c r="Q21" s="147"/>
      <c r="R21" s="148" t="s">
        <v>184</v>
      </c>
      <c r="S21" s="72" t="str">
        <f>CONCATENATE(Parametri!D36,Parametri!E36,Parametri!F36)</f>
        <v>Medio</v>
      </c>
    </row>
    <row r="22" spans="1:25" ht="40" customHeight="1" x14ac:dyDescent="0.35">
      <c r="A22" s="34" t="str">
        <f t="shared" si="0"/>
        <v>studi, legislazione, commissariamenti</v>
      </c>
      <c r="B22" s="14"/>
      <c r="C22" s="137"/>
      <c r="D22" s="98"/>
      <c r="E22" s="5"/>
      <c r="F22" s="5"/>
      <c r="G22" s="5"/>
      <c r="H22" s="5"/>
      <c r="I22" s="5" t="s">
        <v>227</v>
      </c>
      <c r="J22" s="5" t="s">
        <v>222</v>
      </c>
      <c r="K22" s="5" t="s">
        <v>197</v>
      </c>
      <c r="L22" s="4" t="s">
        <v>170</v>
      </c>
      <c r="M22" s="4" t="s">
        <v>174</v>
      </c>
      <c r="N22" s="57" t="s">
        <v>209</v>
      </c>
      <c r="P22" s="147"/>
      <c r="Q22" s="147"/>
      <c r="R22" s="148"/>
      <c r="S22" s="72" t="str">
        <f>CONCATENATE(Parametri!D37,Parametri!E37,Parametri!F37)</f>
        <v/>
      </c>
    </row>
    <row r="23" spans="1:25" ht="40" customHeight="1" x14ac:dyDescent="0.35">
      <c r="A23" s="34" t="str">
        <f t="shared" si="0"/>
        <v>studi, legislazione, commissariamenti</v>
      </c>
      <c r="B23" s="14"/>
      <c r="C23" s="138"/>
      <c r="D23" s="101"/>
      <c r="E23" s="5"/>
      <c r="F23" s="5"/>
      <c r="G23" s="5"/>
      <c r="H23" s="5"/>
      <c r="I23" s="5" t="s">
        <v>228</v>
      </c>
      <c r="J23" s="5" t="s">
        <v>224</v>
      </c>
      <c r="K23" s="5" t="s">
        <v>201</v>
      </c>
      <c r="L23" s="4" t="s">
        <v>170</v>
      </c>
      <c r="M23" s="4" t="s">
        <v>174</v>
      </c>
      <c r="N23" s="57" t="s">
        <v>214</v>
      </c>
      <c r="P23" s="147" t="s">
        <v>192</v>
      </c>
      <c r="Q23" s="147"/>
      <c r="R23" s="148" t="s">
        <v>184</v>
      </c>
      <c r="S23" s="72" t="str">
        <f>CONCATENATE(Parametri!D38,Parametri!E38,Parametri!F38)</f>
        <v>Medio</v>
      </c>
    </row>
    <row r="24" spans="1:25" ht="84.75" customHeight="1" x14ac:dyDescent="0.35">
      <c r="A24" s="34" t="str">
        <f t="shared" si="0"/>
        <v>studi, legislazione, commissariamenti</v>
      </c>
      <c r="B24" s="14">
        <v>3</v>
      </c>
      <c r="C24" s="143" t="s">
        <v>229</v>
      </c>
      <c r="D24" s="97" t="s">
        <v>197</v>
      </c>
      <c r="E24" s="9" t="s">
        <v>269</v>
      </c>
      <c r="F24" s="9" t="s">
        <v>230</v>
      </c>
      <c r="G24" s="5" t="s">
        <v>165</v>
      </c>
      <c r="H24" s="5" t="s">
        <v>199</v>
      </c>
      <c r="I24" s="5" t="s">
        <v>270</v>
      </c>
      <c r="J24" s="5" t="s">
        <v>231</v>
      </c>
      <c r="K24" s="5" t="s">
        <v>201</v>
      </c>
      <c r="L24" s="4" t="s">
        <v>170</v>
      </c>
      <c r="M24" s="4" t="s">
        <v>174</v>
      </c>
      <c r="N24" s="57" t="s">
        <v>248</v>
      </c>
      <c r="O24" s="5" t="s">
        <v>247</v>
      </c>
      <c r="P24" s="147" t="s">
        <v>182</v>
      </c>
      <c r="Q24" s="147"/>
      <c r="R24" s="148" t="s">
        <v>184</v>
      </c>
      <c r="S24" s="72" t="str">
        <f>CONCATENATE(Parametri!D46,Parametri!E46,Parametri!F46)</f>
        <v>Medio</v>
      </c>
      <c r="T24" s="98"/>
      <c r="U24" s="98"/>
      <c r="V24" s="124"/>
      <c r="W24" s="124"/>
      <c r="X24" s="98"/>
    </row>
    <row r="25" spans="1:25" ht="154.15" customHeight="1" x14ac:dyDescent="0.35">
      <c r="A25" s="34" t="str">
        <f t="shared" si="0"/>
        <v>studi, legislazione, commissariamenti</v>
      </c>
      <c r="B25" s="14"/>
      <c r="C25" s="137"/>
      <c r="D25" s="98"/>
      <c r="E25" s="5"/>
      <c r="F25" s="5"/>
      <c r="G25" s="5"/>
      <c r="H25" s="5"/>
      <c r="I25" s="5" t="s">
        <v>330</v>
      </c>
      <c r="J25" s="5" t="s">
        <v>232</v>
      </c>
      <c r="K25" s="5" t="s">
        <v>165</v>
      </c>
      <c r="L25" s="4" t="s">
        <v>170</v>
      </c>
      <c r="M25" s="4" t="s">
        <v>174</v>
      </c>
      <c r="N25" s="57" t="s">
        <v>233</v>
      </c>
      <c r="O25" s="5" t="s">
        <v>247</v>
      </c>
      <c r="P25" s="147" t="s">
        <v>182</v>
      </c>
      <c r="Q25" s="147"/>
      <c r="R25" s="148" t="s">
        <v>184</v>
      </c>
      <c r="S25" s="72" t="str">
        <f>CONCATENATE(Parametri!D47,Parametri!E47,Parametri!F47)</f>
        <v>Medio</v>
      </c>
      <c r="T25" s="98"/>
      <c r="U25" s="98"/>
      <c r="V25" s="124"/>
      <c r="W25" s="124"/>
      <c r="X25" s="98"/>
    </row>
    <row r="26" spans="1:25" ht="102" customHeight="1" x14ac:dyDescent="0.35">
      <c r="A26" s="34" t="str">
        <f t="shared" si="0"/>
        <v>studi, legislazione, commissariamenti</v>
      </c>
      <c r="B26" s="14"/>
      <c r="C26" s="137"/>
      <c r="D26" s="98"/>
      <c r="E26" s="5"/>
      <c r="F26" s="9"/>
      <c r="G26" s="5"/>
      <c r="H26" s="5"/>
      <c r="I26" s="5" t="s">
        <v>335</v>
      </c>
      <c r="J26" s="5" t="s">
        <v>234</v>
      </c>
      <c r="K26" s="5" t="s">
        <v>165</v>
      </c>
      <c r="L26" s="4" t="s">
        <v>170</v>
      </c>
      <c r="M26" s="4" t="s">
        <v>174</v>
      </c>
      <c r="N26" s="57" t="s">
        <v>235</v>
      </c>
      <c r="O26" s="5" t="s">
        <v>247</v>
      </c>
      <c r="P26" s="48" t="s">
        <v>182</v>
      </c>
      <c r="Q26" s="54"/>
      <c r="R26" s="51" t="s">
        <v>184</v>
      </c>
      <c r="S26" s="5" t="str">
        <f>CONCATENATE(Parametri!D48,Parametri!E48,Parametri!F48)</f>
        <v>Medio</v>
      </c>
      <c r="T26" s="101"/>
      <c r="U26" s="101"/>
      <c r="V26" s="125"/>
      <c r="W26" s="125"/>
      <c r="X26" s="101"/>
    </row>
    <row r="27" spans="1:25" ht="40" customHeight="1" x14ac:dyDescent="0.35">
      <c r="A27" s="34" t="str">
        <f t="shared" si="0"/>
        <v>studi, legislazione, commissariamenti</v>
      </c>
      <c r="B27" s="14"/>
      <c r="C27" s="137"/>
      <c r="D27" s="98"/>
      <c r="E27" s="9"/>
      <c r="F27" s="9"/>
      <c r="G27" s="5"/>
      <c r="H27" s="5"/>
      <c r="I27" s="5" t="s">
        <v>336</v>
      </c>
      <c r="J27" s="5" t="s">
        <v>236</v>
      </c>
      <c r="K27" s="5" t="s">
        <v>165</v>
      </c>
      <c r="L27" s="4" t="s">
        <v>170</v>
      </c>
      <c r="M27" s="4" t="s">
        <v>174</v>
      </c>
      <c r="N27" s="57" t="s">
        <v>209</v>
      </c>
      <c r="P27" s="48"/>
      <c r="Q27" s="54"/>
      <c r="R27" s="51"/>
      <c r="S27" s="5" t="str">
        <f>CONCATENATE(Parametri!D49,Parametri!E49,Parametri!F49)</f>
        <v/>
      </c>
    </row>
    <row r="28" spans="1:25" ht="40" customHeight="1" x14ac:dyDescent="0.35">
      <c r="A28" s="34" t="str">
        <f t="shared" si="0"/>
        <v>studi, legislazione, commissariamenti</v>
      </c>
      <c r="B28" s="14"/>
      <c r="C28" s="137"/>
      <c r="D28" s="98"/>
      <c r="E28" s="9"/>
      <c r="F28" s="9"/>
      <c r="G28" s="9"/>
      <c r="H28" s="9"/>
      <c r="I28" s="5" t="s">
        <v>337</v>
      </c>
      <c r="J28" s="9" t="s">
        <v>237</v>
      </c>
      <c r="K28" s="9" t="s">
        <v>197</v>
      </c>
      <c r="L28" s="21" t="s">
        <v>170</v>
      </c>
      <c r="M28" s="21" t="s">
        <v>174</v>
      </c>
      <c r="N28" s="57" t="s">
        <v>209</v>
      </c>
      <c r="P28" s="48"/>
      <c r="Q28" s="54"/>
      <c r="R28" s="51"/>
      <c r="S28" s="5" t="str">
        <f>CONCATENATE(Parametri!D50,Parametri!E50,Parametri!F50)</f>
        <v/>
      </c>
    </row>
    <row r="29" spans="1:25" ht="40" customHeight="1" x14ac:dyDescent="0.35">
      <c r="A29" s="34" t="str">
        <f t="shared" si="0"/>
        <v>studi, legislazione, commissariamenti</v>
      </c>
      <c r="B29" s="5"/>
      <c r="C29" s="138"/>
      <c r="D29" s="101"/>
      <c r="E29" s="5"/>
      <c r="F29" s="5"/>
      <c r="G29" s="5"/>
      <c r="H29" s="5"/>
      <c r="I29" s="22" t="s">
        <v>338</v>
      </c>
      <c r="J29" s="5" t="s">
        <v>238</v>
      </c>
      <c r="K29" s="5" t="s">
        <v>201</v>
      </c>
      <c r="L29" s="4" t="s">
        <v>170</v>
      </c>
      <c r="M29" s="4" t="s">
        <v>174</v>
      </c>
      <c r="N29" s="57" t="s">
        <v>214</v>
      </c>
      <c r="O29" s="5" t="s">
        <v>249</v>
      </c>
      <c r="P29" s="48" t="s">
        <v>192</v>
      </c>
      <c r="Q29" s="54"/>
      <c r="R29" s="51" t="s">
        <v>184</v>
      </c>
      <c r="S29" s="5" t="str">
        <f>CONCATENATE(Parametri!D51,Parametri!E51,Parametri!F51)</f>
        <v>Medio</v>
      </c>
      <c r="U29" s="5" t="s">
        <v>250</v>
      </c>
      <c r="V29" s="59" t="s">
        <v>259</v>
      </c>
      <c r="W29" s="59" t="s">
        <v>260</v>
      </c>
      <c r="X29" s="5" t="s">
        <v>262</v>
      </c>
      <c r="Y29" s="59" t="s">
        <v>165</v>
      </c>
    </row>
    <row r="30" spans="1:25" ht="60" customHeight="1" x14ac:dyDescent="0.35">
      <c r="A30" s="34" t="str">
        <f t="shared" si="0"/>
        <v>studi, legislazione, commissariamenti</v>
      </c>
      <c r="B30" s="14">
        <v>4</v>
      </c>
      <c r="C30" s="80" t="s">
        <v>239</v>
      </c>
      <c r="D30" s="12" t="s">
        <v>197</v>
      </c>
      <c r="E30" s="14" t="s">
        <v>117</v>
      </c>
      <c r="F30" s="5" t="s">
        <v>328</v>
      </c>
      <c r="G30" s="9" t="s">
        <v>197</v>
      </c>
      <c r="H30" s="9" t="s">
        <v>199</v>
      </c>
      <c r="I30" s="9" t="s">
        <v>339</v>
      </c>
      <c r="J30" s="5" t="s">
        <v>240</v>
      </c>
      <c r="K30" s="5" t="s">
        <v>201</v>
      </c>
      <c r="L30" s="4" t="s">
        <v>170</v>
      </c>
      <c r="M30" s="4" t="s">
        <v>174</v>
      </c>
      <c r="N30" s="57" t="s">
        <v>241</v>
      </c>
      <c r="O30" s="5" t="s">
        <v>246</v>
      </c>
      <c r="P30" s="48" t="s">
        <v>192</v>
      </c>
      <c r="Q30" s="54"/>
      <c r="R30" s="51" t="s">
        <v>184</v>
      </c>
      <c r="S30" s="5" t="str">
        <f>CONCATENATE(Parametri!D56,Parametri!E56,Parametri!F56)</f>
        <v>Medio</v>
      </c>
      <c r="T30" s="5" t="s">
        <v>251</v>
      </c>
      <c r="U30" s="97" t="s">
        <v>263</v>
      </c>
      <c r="V30" s="126" t="s">
        <v>259</v>
      </c>
      <c r="W30" s="126" t="s">
        <v>260</v>
      </c>
      <c r="X30" s="97" t="s">
        <v>264</v>
      </c>
      <c r="Y30" s="97" t="s">
        <v>265</v>
      </c>
    </row>
    <row r="31" spans="1:25" ht="81.650000000000006" customHeight="1" x14ac:dyDescent="0.35">
      <c r="A31" s="34" t="str">
        <f t="shared" si="0"/>
        <v>studi, legislazione, commissariamenti</v>
      </c>
      <c r="B31" s="14"/>
      <c r="C31" s="12"/>
      <c r="D31" s="12"/>
      <c r="E31" s="14"/>
      <c r="F31" s="5"/>
      <c r="G31" s="9"/>
      <c r="H31" s="9"/>
      <c r="I31" s="9" t="s">
        <v>127</v>
      </c>
      <c r="J31" s="5" t="s">
        <v>242</v>
      </c>
      <c r="K31" s="5" t="s">
        <v>201</v>
      </c>
      <c r="L31" s="4" t="s">
        <v>170</v>
      </c>
      <c r="M31" s="4" t="s">
        <v>174</v>
      </c>
      <c r="N31" s="57" t="s">
        <v>241</v>
      </c>
      <c r="O31" s="5" t="s">
        <v>246</v>
      </c>
      <c r="P31" s="48" t="s">
        <v>192</v>
      </c>
      <c r="Q31" s="54"/>
      <c r="R31" s="51" t="s">
        <v>184</v>
      </c>
      <c r="S31" s="5" t="str">
        <f>CONCATENATE(Parametri!D57,Parametri!E57,Parametri!F57)</f>
        <v>Medio</v>
      </c>
      <c r="T31" s="5" t="s">
        <v>251</v>
      </c>
      <c r="U31" s="101"/>
      <c r="V31" s="125"/>
      <c r="W31" s="125"/>
      <c r="X31" s="101"/>
      <c r="Y31" s="101"/>
    </row>
    <row r="32" spans="1:25" ht="81" customHeight="1" x14ac:dyDescent="0.35">
      <c r="A32" s="34" t="str">
        <f t="shared" si="0"/>
        <v>studi, legislazione, commissariamenti</v>
      </c>
      <c r="B32" s="14"/>
      <c r="C32" s="12"/>
      <c r="D32" s="12"/>
      <c r="E32" s="14" t="s">
        <v>329</v>
      </c>
      <c r="F32" s="5"/>
      <c r="G32" s="9"/>
      <c r="H32" s="9"/>
      <c r="I32" s="9" t="s">
        <v>340</v>
      </c>
      <c r="J32" s="5" t="s">
        <v>243</v>
      </c>
      <c r="K32" s="5" t="s">
        <v>163</v>
      </c>
      <c r="L32" s="4" t="s">
        <v>170</v>
      </c>
      <c r="M32" s="4" t="s">
        <v>174</v>
      </c>
      <c r="N32" s="57"/>
      <c r="P32" s="48"/>
      <c r="Q32" s="54"/>
      <c r="R32" s="51"/>
      <c r="S32" s="5" t="str">
        <f>CONCATENATE(Parametri!D58,Parametri!E58,Parametri!F58)</f>
        <v/>
      </c>
    </row>
    <row r="33" spans="1:25" ht="86.5" customHeight="1" x14ac:dyDescent="0.35">
      <c r="A33" s="34" t="str">
        <f t="shared" si="0"/>
        <v>studi, legislazione, commissariamenti</v>
      </c>
      <c r="B33" s="14"/>
      <c r="C33" s="12"/>
      <c r="D33" s="12"/>
      <c r="E33" s="14"/>
      <c r="F33" s="5"/>
      <c r="G33" s="9"/>
      <c r="H33" s="9"/>
      <c r="I33" s="9" t="s">
        <v>341</v>
      </c>
      <c r="J33" s="5" t="s">
        <v>244</v>
      </c>
      <c r="K33" s="5" t="s">
        <v>201</v>
      </c>
      <c r="L33" s="4" t="s">
        <v>170</v>
      </c>
      <c r="M33" s="4" t="s">
        <v>174</v>
      </c>
      <c r="N33" s="57" t="s">
        <v>209</v>
      </c>
      <c r="P33" s="48"/>
      <c r="Q33" s="54"/>
      <c r="R33" s="51"/>
      <c r="S33" s="5" t="str">
        <f>CONCATENATE(Parametri!D59,Parametri!E59,Parametri!F59)</f>
        <v/>
      </c>
    </row>
    <row r="34" spans="1:25" ht="99" customHeight="1" thickBot="1" x14ac:dyDescent="0.4">
      <c r="A34" s="34" t="str">
        <f t="shared" si="0"/>
        <v>studi, legislazione, commissariamenti</v>
      </c>
      <c r="B34" s="36">
        <v>5</v>
      </c>
      <c r="C34" s="143" t="s">
        <v>267</v>
      </c>
      <c r="D34" s="97" t="s">
        <v>163</v>
      </c>
      <c r="E34" s="36" t="s">
        <v>279</v>
      </c>
      <c r="F34" s="70" t="s">
        <v>268</v>
      </c>
      <c r="G34" s="78" t="s">
        <v>163</v>
      </c>
      <c r="H34" s="47" t="s">
        <v>272</v>
      </c>
      <c r="I34" s="36"/>
      <c r="J34" s="70" t="s">
        <v>271</v>
      </c>
      <c r="K34" s="40" t="s">
        <v>163</v>
      </c>
      <c r="L34" s="38" t="s">
        <v>172</v>
      </c>
      <c r="M34" s="38" t="s">
        <v>174</v>
      </c>
      <c r="N34" s="67" t="s">
        <v>273</v>
      </c>
      <c r="O34" s="5" t="s">
        <v>246</v>
      </c>
      <c r="P34" s="81" t="s">
        <v>182</v>
      </c>
      <c r="Q34" s="44"/>
      <c r="R34" s="52" t="s">
        <v>184</v>
      </c>
      <c r="S34" s="36" t="str">
        <f>CONCATENATE(Parametri!D62,Parametri!E62,Parametri!F62)</f>
        <v>Medio</v>
      </c>
      <c r="T34" s="131" t="s">
        <v>274</v>
      </c>
      <c r="U34" s="131" t="s">
        <v>325</v>
      </c>
      <c r="V34" s="133" t="s">
        <v>326</v>
      </c>
      <c r="W34" s="131" t="s">
        <v>290</v>
      </c>
      <c r="X34" s="128" t="s">
        <v>327</v>
      </c>
      <c r="Y34" s="38"/>
    </row>
    <row r="35" spans="1:25" ht="69.75" customHeight="1" thickBot="1" x14ac:dyDescent="0.4">
      <c r="A35" s="35" t="str">
        <f t="shared" si="0"/>
        <v>studi, legislazione, commissariamenti</v>
      </c>
      <c r="B35" s="32"/>
      <c r="C35" s="137"/>
      <c r="D35" s="98"/>
      <c r="E35" s="32" t="s">
        <v>331</v>
      </c>
      <c r="F35" s="63" t="s">
        <v>276</v>
      </c>
      <c r="G35" s="32"/>
      <c r="H35" s="32"/>
      <c r="I35" s="46"/>
      <c r="J35" s="63" t="s">
        <v>283</v>
      </c>
      <c r="K35" s="32"/>
      <c r="L35" s="33"/>
      <c r="M35" s="33"/>
      <c r="N35" s="68" t="s">
        <v>275</v>
      </c>
      <c r="O35" s="5" t="s">
        <v>246</v>
      </c>
      <c r="P35" s="81" t="s">
        <v>182</v>
      </c>
      <c r="Q35" s="43"/>
      <c r="R35" s="53"/>
      <c r="S35" s="32" t="str">
        <f>CONCATENATE(Parametri!D63,Parametri!E63,Parametri!F63)</f>
        <v/>
      </c>
      <c r="T35" s="132"/>
      <c r="U35" s="132"/>
      <c r="V35" s="134"/>
      <c r="W35" s="132"/>
      <c r="X35" s="129"/>
      <c r="Y35" s="33"/>
    </row>
    <row r="36" spans="1:25" ht="84" customHeight="1" thickBot="1" x14ac:dyDescent="0.4">
      <c r="A36" s="35" t="str">
        <f t="shared" si="0"/>
        <v>studi, legislazione, commissariamenti</v>
      </c>
      <c r="B36" s="14"/>
      <c r="C36" s="137"/>
      <c r="D36" s="98"/>
      <c r="E36" s="14" t="s">
        <v>332</v>
      </c>
      <c r="F36" s="102" t="s">
        <v>277</v>
      </c>
      <c r="G36" s="5"/>
      <c r="H36" s="5"/>
      <c r="I36" s="5"/>
      <c r="J36" s="63" t="s">
        <v>284</v>
      </c>
      <c r="K36" s="5"/>
      <c r="L36" s="4"/>
      <c r="M36" s="4"/>
      <c r="N36" s="68" t="s">
        <v>287</v>
      </c>
      <c r="O36" s="5" t="s">
        <v>246</v>
      </c>
      <c r="P36" s="81" t="s">
        <v>182</v>
      </c>
      <c r="Q36" s="54"/>
      <c r="R36" s="51" t="s">
        <v>184</v>
      </c>
      <c r="S36" s="5" t="str">
        <f>CONCATENATE(Parametri!D66,Parametri!E66,Parametri!F66)</f>
        <v>Medio</v>
      </c>
      <c r="T36" s="132"/>
      <c r="U36" s="132"/>
      <c r="V36" s="134"/>
      <c r="W36" s="132"/>
      <c r="X36" s="129"/>
    </row>
    <row r="37" spans="1:25" ht="84.75" customHeight="1" thickBot="1" x14ac:dyDescent="0.4">
      <c r="A37" s="35" t="str">
        <f t="shared" si="0"/>
        <v>studi, legislazione, commissariamenti</v>
      </c>
      <c r="B37" s="14"/>
      <c r="C37" s="137"/>
      <c r="D37" s="98"/>
      <c r="E37" s="14" t="s">
        <v>333</v>
      </c>
      <c r="F37" s="103"/>
      <c r="G37" s="5"/>
      <c r="H37" s="5"/>
      <c r="I37" s="5"/>
      <c r="J37" s="63" t="s">
        <v>285</v>
      </c>
      <c r="K37" s="5"/>
      <c r="L37" s="4"/>
      <c r="M37" s="4"/>
      <c r="N37" s="68" t="s">
        <v>288</v>
      </c>
      <c r="O37" s="5" t="s">
        <v>246</v>
      </c>
      <c r="P37" s="81" t="s">
        <v>182</v>
      </c>
      <c r="Q37" s="54"/>
      <c r="R37" s="51" t="s">
        <v>184</v>
      </c>
      <c r="S37" s="5" t="str">
        <f>CONCATENATE(Parametri!D67,Parametri!E67,Parametri!F67)</f>
        <v>Medio</v>
      </c>
      <c r="T37" s="132"/>
      <c r="U37" s="132"/>
      <c r="V37" s="134"/>
      <c r="W37" s="132"/>
      <c r="X37" s="129"/>
    </row>
    <row r="38" spans="1:25" ht="79.5" customHeight="1" thickBot="1" x14ac:dyDescent="0.4">
      <c r="A38" s="35" t="str">
        <f t="shared" si="0"/>
        <v>studi, legislazione, commissariamenti</v>
      </c>
      <c r="B38" s="14"/>
      <c r="C38" s="138"/>
      <c r="D38" s="101"/>
      <c r="E38" s="14" t="s">
        <v>334</v>
      </c>
      <c r="F38" s="64" t="s">
        <v>278</v>
      </c>
      <c r="G38" s="5"/>
      <c r="H38" s="5"/>
      <c r="I38" s="5"/>
      <c r="J38" s="71" t="s">
        <v>286</v>
      </c>
      <c r="K38" s="5"/>
      <c r="L38" s="4"/>
      <c r="M38" s="4"/>
      <c r="N38" s="69" t="s">
        <v>289</v>
      </c>
      <c r="O38" s="5" t="s">
        <v>246</v>
      </c>
      <c r="P38" s="81" t="s">
        <v>182</v>
      </c>
      <c r="Q38" s="54"/>
      <c r="R38" s="51" t="s">
        <v>184</v>
      </c>
      <c r="S38" s="5" t="str">
        <f>CONCATENATE(Parametri!D68,Parametri!E68,Parametri!F68)</f>
        <v>Medio</v>
      </c>
      <c r="T38" s="96"/>
      <c r="U38" s="96"/>
      <c r="V38" s="135"/>
      <c r="W38" s="96"/>
      <c r="X38" s="130"/>
    </row>
    <row r="39" spans="1:25" ht="56.25" customHeight="1" thickBot="1" x14ac:dyDescent="0.4">
      <c r="A39" s="35" t="str">
        <f t="shared" si="0"/>
        <v>studi, legislazione, commissariamenti</v>
      </c>
      <c r="B39" s="14">
        <v>6</v>
      </c>
      <c r="C39" s="143" t="s">
        <v>292</v>
      </c>
      <c r="D39" s="97" t="s">
        <v>163</v>
      </c>
      <c r="E39" s="97" t="s">
        <v>118</v>
      </c>
      <c r="F39" s="144" t="s">
        <v>293</v>
      </c>
      <c r="G39" s="97"/>
      <c r="H39" s="97" t="s">
        <v>272</v>
      </c>
      <c r="I39" s="5"/>
      <c r="J39" s="70" t="s">
        <v>301</v>
      </c>
      <c r="K39" s="5"/>
      <c r="L39" s="38" t="s">
        <v>172</v>
      </c>
      <c r="M39" s="4" t="s">
        <v>174</v>
      </c>
      <c r="N39" s="72" t="s">
        <v>317</v>
      </c>
      <c r="P39" s="48"/>
      <c r="Q39" s="54"/>
      <c r="R39" s="51"/>
      <c r="S39" s="5" t="str">
        <f>CONCATENATE(Parametri!D69,Parametri!E69,Parametri!F69)</f>
        <v/>
      </c>
    </row>
    <row r="40" spans="1:25" ht="57.75" customHeight="1" thickBot="1" x14ac:dyDescent="0.4">
      <c r="A40" s="35" t="str">
        <f t="shared" si="0"/>
        <v>studi, legislazione, commissariamenti</v>
      </c>
      <c r="B40" s="14"/>
      <c r="C40" s="137"/>
      <c r="D40" s="98"/>
      <c r="E40" s="98"/>
      <c r="F40" s="104"/>
      <c r="G40" s="98"/>
      <c r="H40" s="98"/>
      <c r="I40" s="5"/>
      <c r="J40" s="66" t="s">
        <v>302</v>
      </c>
      <c r="K40" s="9"/>
      <c r="L40" s="38" t="s">
        <v>172</v>
      </c>
      <c r="M40" s="4" t="s">
        <v>174</v>
      </c>
      <c r="N40" s="72" t="s">
        <v>317</v>
      </c>
      <c r="P40" s="48"/>
      <c r="Q40" s="54"/>
      <c r="R40" s="51"/>
      <c r="S40" s="5" t="str">
        <f>CONCATENATE(Parametri!D70,Parametri!E70,Parametri!F70)</f>
        <v/>
      </c>
    </row>
    <row r="41" spans="1:25" ht="51.75" customHeight="1" thickBot="1" x14ac:dyDescent="0.4">
      <c r="A41" s="34" t="str">
        <f t="shared" si="0"/>
        <v>studi, legislazione, commissariamenti</v>
      </c>
      <c r="B41" s="5"/>
      <c r="C41" s="137"/>
      <c r="D41" s="98"/>
      <c r="E41" s="101"/>
      <c r="F41" s="103"/>
      <c r="G41" s="101"/>
      <c r="H41" s="99"/>
      <c r="I41" s="22"/>
      <c r="J41" s="63" t="s">
        <v>303</v>
      </c>
      <c r="K41" s="5"/>
      <c r="L41" s="38" t="s">
        <v>172</v>
      </c>
      <c r="M41" s="4" t="s">
        <v>174</v>
      </c>
      <c r="N41" s="72" t="s">
        <v>317</v>
      </c>
      <c r="P41" s="48"/>
      <c r="Q41" s="54"/>
      <c r="R41" s="51"/>
      <c r="S41" s="5" t="str">
        <f>CONCATENATE(Parametri!D71,Parametri!E71,Parametri!F71)</f>
        <v/>
      </c>
    </row>
    <row r="42" spans="1:25" ht="54.75" customHeight="1" thickBot="1" x14ac:dyDescent="0.4">
      <c r="A42" s="35" t="str">
        <f t="shared" si="0"/>
        <v>studi, legislazione, commissariamenti</v>
      </c>
      <c r="B42" s="36"/>
      <c r="C42" s="137"/>
      <c r="D42" s="98"/>
      <c r="E42" s="97" t="s">
        <v>280</v>
      </c>
      <c r="F42" s="102" t="s">
        <v>294</v>
      </c>
      <c r="G42" s="97"/>
      <c r="H42" s="100" t="s">
        <v>272</v>
      </c>
      <c r="I42" s="36"/>
      <c r="J42" s="63" t="s">
        <v>304</v>
      </c>
      <c r="K42" s="36"/>
      <c r="L42" s="38" t="s">
        <v>172</v>
      </c>
      <c r="M42" s="4" t="s">
        <v>174</v>
      </c>
      <c r="N42" s="72" t="s">
        <v>317</v>
      </c>
      <c r="O42" s="38"/>
      <c r="P42" s="44"/>
      <c r="Q42" s="44"/>
      <c r="R42" s="52"/>
      <c r="S42" s="36" t="str">
        <f>CONCATENATE(Parametri!D72,Parametri!E72,Parametri!F72)</f>
        <v/>
      </c>
      <c r="T42" s="38"/>
      <c r="U42" s="38"/>
      <c r="V42" s="38"/>
      <c r="W42" s="38"/>
      <c r="X42" s="38"/>
      <c r="Y42" s="38"/>
    </row>
    <row r="43" spans="1:25" ht="40" customHeight="1" thickBot="1" x14ac:dyDescent="0.4">
      <c r="A43" s="39" t="str">
        <f t="shared" si="0"/>
        <v>studi, legislazione, commissariamenti</v>
      </c>
      <c r="B43" s="32"/>
      <c r="C43" s="137"/>
      <c r="D43" s="98"/>
      <c r="E43" s="101"/>
      <c r="F43" s="103"/>
      <c r="G43" s="101"/>
      <c r="H43" s="99"/>
      <c r="I43" s="32"/>
      <c r="J43" s="63" t="s">
        <v>305</v>
      </c>
      <c r="K43" s="32"/>
      <c r="L43" s="38" t="s">
        <v>172</v>
      </c>
      <c r="M43" s="4" t="s">
        <v>174</v>
      </c>
      <c r="N43" s="72" t="s">
        <v>317</v>
      </c>
      <c r="O43" s="33"/>
      <c r="P43" s="43"/>
      <c r="Q43" s="43"/>
      <c r="R43" s="53"/>
      <c r="S43" s="32" t="str">
        <f>CONCATENATE(Parametri!D73,Parametri!E73,Parametri!F73)</f>
        <v/>
      </c>
      <c r="T43" s="33"/>
      <c r="U43" s="33"/>
      <c r="V43" s="33"/>
      <c r="W43" s="33"/>
      <c r="X43" s="33"/>
      <c r="Y43" s="33"/>
    </row>
    <row r="44" spans="1:25" ht="40" customHeight="1" thickBot="1" x14ac:dyDescent="0.4">
      <c r="A44" s="34" t="str">
        <f t="shared" si="0"/>
        <v>studi, legislazione, commissariamenti</v>
      </c>
      <c r="B44" s="14"/>
      <c r="C44" s="137"/>
      <c r="D44" s="98"/>
      <c r="E44" s="62" t="s">
        <v>281</v>
      </c>
      <c r="F44" s="66" t="s">
        <v>295</v>
      </c>
      <c r="G44" s="18"/>
      <c r="H44" s="61" t="s">
        <v>272</v>
      </c>
      <c r="I44" s="14"/>
      <c r="J44" s="63" t="s">
        <v>306</v>
      </c>
      <c r="K44" s="14"/>
      <c r="L44" s="38" t="s">
        <v>172</v>
      </c>
      <c r="M44" s="4" t="s">
        <v>174</v>
      </c>
      <c r="N44" s="72" t="s">
        <v>317</v>
      </c>
      <c r="P44" s="48"/>
      <c r="Q44" s="54"/>
      <c r="R44" s="51"/>
      <c r="S44" s="5" t="str">
        <f>CONCATENATE(Parametri!D74,Parametri!E74,Parametri!F74)</f>
        <v/>
      </c>
    </row>
    <row r="45" spans="1:25" ht="40" customHeight="1" thickBot="1" x14ac:dyDescent="0.4">
      <c r="A45" s="34" t="str">
        <f t="shared" si="0"/>
        <v>studi, legislazione, commissariamenti</v>
      </c>
      <c r="B45" s="14"/>
      <c r="C45" s="137"/>
      <c r="D45" s="98"/>
      <c r="E45" s="62" t="s">
        <v>282</v>
      </c>
      <c r="F45" s="66" t="s">
        <v>296</v>
      </c>
      <c r="G45" s="9"/>
      <c r="H45" s="61" t="s">
        <v>272</v>
      </c>
      <c r="I45" s="5"/>
      <c r="J45" s="63" t="s">
        <v>307</v>
      </c>
      <c r="K45" s="5"/>
      <c r="L45" s="38" t="s">
        <v>172</v>
      </c>
      <c r="M45" s="4" t="s">
        <v>174</v>
      </c>
      <c r="N45" s="72" t="s">
        <v>317</v>
      </c>
      <c r="P45" s="48"/>
      <c r="Q45" s="54"/>
      <c r="R45" s="51"/>
      <c r="S45" s="5" t="str">
        <f>CONCATENATE(Parametri!D75,Parametri!E75,Parametri!F75)</f>
        <v/>
      </c>
    </row>
    <row r="46" spans="1:25" ht="40" customHeight="1" thickBot="1" x14ac:dyDescent="0.4">
      <c r="A46" s="34" t="str">
        <f t="shared" si="0"/>
        <v>studi, legislazione, commissariamenti</v>
      </c>
      <c r="B46" s="14"/>
      <c r="C46" s="137"/>
      <c r="D46" s="98"/>
      <c r="E46" s="97" t="s">
        <v>291</v>
      </c>
      <c r="F46" s="102" t="s">
        <v>297</v>
      </c>
      <c r="G46" s="97"/>
      <c r="H46" s="100" t="s">
        <v>272</v>
      </c>
      <c r="I46" s="5"/>
      <c r="J46" s="65" t="s">
        <v>308</v>
      </c>
      <c r="K46" s="5"/>
      <c r="L46" s="38" t="s">
        <v>172</v>
      </c>
      <c r="M46" s="4" t="s">
        <v>174</v>
      </c>
      <c r="N46" s="72" t="s">
        <v>317</v>
      </c>
      <c r="P46" s="48"/>
      <c r="Q46" s="54"/>
      <c r="R46" s="51"/>
      <c r="S46" s="5" t="str">
        <f>CONCATENATE(Parametri!D76,Parametri!E76,Parametri!F76)</f>
        <v/>
      </c>
    </row>
    <row r="47" spans="1:25" ht="40" customHeight="1" thickBot="1" x14ac:dyDescent="0.4">
      <c r="A47" s="34" t="str">
        <f t="shared" si="0"/>
        <v>studi, legislazione, commissariamenti</v>
      </c>
      <c r="B47" s="14"/>
      <c r="C47" s="137"/>
      <c r="D47" s="98"/>
      <c r="E47" s="101"/>
      <c r="F47" s="103"/>
      <c r="G47" s="101"/>
      <c r="H47" s="99"/>
      <c r="I47" s="5"/>
      <c r="J47" s="63" t="s">
        <v>309</v>
      </c>
      <c r="K47" s="5"/>
      <c r="L47" s="38" t="s">
        <v>172</v>
      </c>
      <c r="M47" s="4" t="s">
        <v>174</v>
      </c>
      <c r="N47" s="72" t="s">
        <v>317</v>
      </c>
      <c r="P47" s="48"/>
      <c r="Q47" s="54"/>
      <c r="R47" s="51"/>
      <c r="S47" s="5" t="str">
        <f>CONCATENATE(Parametri!D77,Parametri!E77,Parametri!F77)</f>
        <v/>
      </c>
    </row>
    <row r="48" spans="1:25" ht="40" customHeight="1" thickBot="1" x14ac:dyDescent="0.4">
      <c r="A48" s="34" t="str">
        <f t="shared" si="0"/>
        <v>studi, legislazione, commissariamenti</v>
      </c>
      <c r="B48" s="14"/>
      <c r="C48" s="137"/>
      <c r="D48" s="98"/>
      <c r="E48" s="61" t="s">
        <v>342</v>
      </c>
      <c r="F48" s="63" t="s">
        <v>298</v>
      </c>
      <c r="G48" s="9"/>
      <c r="H48" s="61" t="s">
        <v>272</v>
      </c>
      <c r="I48" s="5"/>
      <c r="J48" s="63" t="s">
        <v>310</v>
      </c>
      <c r="K48" s="5"/>
      <c r="L48" s="38" t="s">
        <v>172</v>
      </c>
      <c r="M48" s="4" t="s">
        <v>174</v>
      </c>
      <c r="N48" s="72" t="s">
        <v>317</v>
      </c>
      <c r="P48" s="48"/>
      <c r="Q48" s="54"/>
      <c r="R48" s="51"/>
      <c r="S48" s="5" t="str">
        <f>CONCATENATE(Parametri!D78,Parametri!E78,Parametri!F78)</f>
        <v/>
      </c>
    </row>
    <row r="49" spans="1:25" ht="40" customHeight="1" thickBot="1" x14ac:dyDescent="0.4">
      <c r="A49" s="34" t="str">
        <f t="shared" si="0"/>
        <v>studi, legislazione, commissariamenti</v>
      </c>
      <c r="B49" s="14"/>
      <c r="C49" s="137"/>
      <c r="D49" s="98"/>
      <c r="E49" s="14" t="s">
        <v>343</v>
      </c>
      <c r="F49" s="66" t="s">
        <v>296</v>
      </c>
      <c r="G49" s="9"/>
      <c r="H49" s="61" t="s">
        <v>272</v>
      </c>
      <c r="I49" s="5"/>
      <c r="J49" s="66" t="s">
        <v>311</v>
      </c>
      <c r="K49" s="5"/>
      <c r="L49" s="38" t="s">
        <v>172</v>
      </c>
      <c r="M49" s="4" t="s">
        <v>174</v>
      </c>
      <c r="N49" s="72" t="s">
        <v>317</v>
      </c>
      <c r="P49" s="48"/>
      <c r="Q49" s="54"/>
      <c r="R49" s="51"/>
      <c r="S49" s="5" t="str">
        <f>CONCATENATE(Parametri!D79,Parametri!E79,Parametri!F79)</f>
        <v/>
      </c>
    </row>
    <row r="50" spans="1:25" ht="40" customHeight="1" thickBot="1" x14ac:dyDescent="0.4">
      <c r="A50" s="34" t="str">
        <f t="shared" si="0"/>
        <v>studi, legislazione, commissariamenti</v>
      </c>
      <c r="B50" s="14"/>
      <c r="C50" s="137"/>
      <c r="D50" s="98"/>
      <c r="E50" s="97" t="s">
        <v>344</v>
      </c>
      <c r="F50" s="102" t="s">
        <v>299</v>
      </c>
      <c r="G50" s="97"/>
      <c r="H50" s="100" t="s">
        <v>272</v>
      </c>
      <c r="I50" s="5"/>
      <c r="J50" s="66" t="s">
        <v>312</v>
      </c>
      <c r="K50" s="9"/>
      <c r="L50" s="38" t="s">
        <v>172</v>
      </c>
      <c r="M50" s="4" t="s">
        <v>174</v>
      </c>
      <c r="N50" s="72" t="s">
        <v>317</v>
      </c>
      <c r="P50" s="48"/>
      <c r="Q50" s="54"/>
      <c r="R50" s="51"/>
      <c r="S50" s="5" t="str">
        <f>CONCATENATE(Parametri!D80,Parametri!E80,Parametri!F80)</f>
        <v/>
      </c>
    </row>
    <row r="51" spans="1:25" ht="40" customHeight="1" thickBot="1" x14ac:dyDescent="0.4">
      <c r="A51" s="34" t="str">
        <f t="shared" si="0"/>
        <v>studi, legislazione, commissariamenti</v>
      </c>
      <c r="B51" s="14"/>
      <c r="C51" s="137"/>
      <c r="D51" s="98"/>
      <c r="E51" s="98"/>
      <c r="F51" s="104"/>
      <c r="G51" s="98"/>
      <c r="H51" s="98"/>
      <c r="I51" s="22"/>
      <c r="J51" s="63" t="s">
        <v>313</v>
      </c>
      <c r="K51" s="10"/>
      <c r="L51" s="38" t="s">
        <v>172</v>
      </c>
      <c r="M51" s="4" t="s">
        <v>174</v>
      </c>
      <c r="N51" s="72" t="s">
        <v>317</v>
      </c>
      <c r="P51" s="48"/>
      <c r="Q51" s="54"/>
      <c r="R51" s="51"/>
      <c r="S51" s="5" t="str">
        <f>CONCATENATE(Parametri!D81,Parametri!E81,Parametri!F81)</f>
        <v/>
      </c>
    </row>
    <row r="52" spans="1:25" ht="96.75" customHeight="1" thickBot="1" x14ac:dyDescent="0.4">
      <c r="A52" s="35" t="str">
        <f t="shared" si="0"/>
        <v>studi, legislazione, commissariamenti</v>
      </c>
      <c r="B52" s="36"/>
      <c r="C52" s="137"/>
      <c r="D52" s="98"/>
      <c r="E52" s="99"/>
      <c r="F52" s="103"/>
      <c r="G52" s="99"/>
      <c r="H52" s="99"/>
      <c r="I52" s="36"/>
      <c r="J52" s="63" t="s">
        <v>314</v>
      </c>
      <c r="K52" s="37"/>
      <c r="L52" s="38" t="s">
        <v>172</v>
      </c>
      <c r="M52" s="4" t="s">
        <v>174</v>
      </c>
      <c r="N52" s="72" t="s">
        <v>316</v>
      </c>
      <c r="O52" s="72" t="s">
        <v>318</v>
      </c>
      <c r="P52" s="44" t="s">
        <v>182</v>
      </c>
      <c r="Q52" s="73" t="s">
        <v>320</v>
      </c>
      <c r="R52" s="52" t="s">
        <v>184</v>
      </c>
      <c r="S52" s="36" t="str">
        <f>CONCATENATE(Parametri!D82,Parametri!E82,Parametri!F82)</f>
        <v>Medio</v>
      </c>
      <c r="T52" s="94" t="s">
        <v>321</v>
      </c>
      <c r="U52" s="94" t="s">
        <v>322</v>
      </c>
      <c r="V52" s="75" t="s">
        <v>323</v>
      </c>
      <c r="W52" s="72" t="s">
        <v>290</v>
      </c>
      <c r="X52" s="94" t="s">
        <v>324</v>
      </c>
      <c r="Y52" s="38"/>
    </row>
    <row r="53" spans="1:25" ht="93.75" customHeight="1" thickBot="1" x14ac:dyDescent="0.4">
      <c r="A53" s="39" t="str">
        <f t="shared" si="0"/>
        <v>studi, legislazione, commissariamenti</v>
      </c>
      <c r="B53" s="32"/>
      <c r="C53" s="138"/>
      <c r="D53" s="101"/>
      <c r="E53" s="32" t="s">
        <v>345</v>
      </c>
      <c r="F53" s="71" t="s">
        <v>300</v>
      </c>
      <c r="G53" s="32"/>
      <c r="H53" s="61" t="s">
        <v>272</v>
      </c>
      <c r="I53" s="32"/>
      <c r="J53" s="71" t="s">
        <v>315</v>
      </c>
      <c r="K53" s="32"/>
      <c r="L53" s="38" t="s">
        <v>172</v>
      </c>
      <c r="M53" s="4" t="s">
        <v>174</v>
      </c>
      <c r="N53" s="69" t="s">
        <v>316</v>
      </c>
      <c r="O53" s="69" t="s">
        <v>319</v>
      </c>
      <c r="P53" s="43" t="s">
        <v>182</v>
      </c>
      <c r="Q53" s="74" t="s">
        <v>320</v>
      </c>
      <c r="R53" s="53" t="s">
        <v>184</v>
      </c>
      <c r="S53" s="32" t="str">
        <f>CONCATENATE(Parametri!D83,Parametri!E83,Parametri!F83)</f>
        <v>Medio</v>
      </c>
      <c r="T53" s="96"/>
      <c r="U53" s="95"/>
      <c r="V53" s="75" t="s">
        <v>323</v>
      </c>
      <c r="W53" s="76"/>
      <c r="X53" s="96"/>
      <c r="Y53" s="33"/>
    </row>
    <row r="54" spans="1:25" ht="47.25" customHeight="1" thickTop="1" x14ac:dyDescent="0.35">
      <c r="A54" s="34" t="str">
        <f t="shared" si="0"/>
        <v>studi, legislazione, commissariamenti</v>
      </c>
      <c r="B54" s="82">
        <v>7</v>
      </c>
      <c r="C54" s="139" t="s">
        <v>346</v>
      </c>
      <c r="D54" s="141" t="s">
        <v>163</v>
      </c>
      <c r="E54" s="82" t="s">
        <v>363</v>
      </c>
      <c r="F54" s="82" t="s">
        <v>347</v>
      </c>
      <c r="G54" s="10"/>
      <c r="H54" s="5"/>
      <c r="I54" s="82" t="s">
        <v>114</v>
      </c>
      <c r="J54" s="82" t="s">
        <v>348</v>
      </c>
      <c r="K54" s="141" t="s">
        <v>163</v>
      </c>
      <c r="L54" s="16" t="s">
        <v>172</v>
      </c>
      <c r="M54" s="84" t="s">
        <v>174</v>
      </c>
      <c r="N54" s="90"/>
      <c r="P54" s="86" t="s">
        <v>192</v>
      </c>
      <c r="Q54" s="86"/>
      <c r="R54" s="51" t="s">
        <v>184</v>
      </c>
      <c r="S54" s="5" t="str">
        <f>CONCATENATE([3]Parametri!D70,[3]Parametri!E70,[3]Parametri!F70)</f>
        <v>Medio</v>
      </c>
      <c r="T54" s="5"/>
    </row>
    <row r="55" spans="1:25" ht="58.5" thickBot="1" x14ac:dyDescent="0.4">
      <c r="A55" s="34" t="str">
        <f t="shared" si="0"/>
        <v>studi, legislazione, commissariamenti</v>
      </c>
      <c r="B55" s="82">
        <v>7</v>
      </c>
      <c r="C55" s="137"/>
      <c r="D55" s="98"/>
      <c r="E55" s="82"/>
      <c r="F55" s="82"/>
      <c r="G55" s="10"/>
      <c r="H55" s="5"/>
      <c r="I55" s="82" t="s">
        <v>349</v>
      </c>
      <c r="J55" s="5" t="s">
        <v>350</v>
      </c>
      <c r="K55" s="98"/>
      <c r="L55" s="4" t="s">
        <v>172</v>
      </c>
      <c r="M55" s="86" t="s">
        <v>174</v>
      </c>
      <c r="N55" s="90"/>
      <c r="O55" s="90"/>
      <c r="P55" s="90" t="s">
        <v>192</v>
      </c>
      <c r="Q55" s="90"/>
      <c r="R55" s="90" t="s">
        <v>184</v>
      </c>
      <c r="S55" s="90" t="str">
        <f>CONCATENATE([3]Parametri!D71,[3]Parametri!E71,[3]Parametri!F71)</f>
        <v>Medio</v>
      </c>
      <c r="T55" s="5"/>
      <c r="U55" s="90"/>
      <c r="V55" s="90"/>
      <c r="W55" s="90"/>
      <c r="X55" s="90"/>
      <c r="Y55" s="90"/>
    </row>
    <row r="56" spans="1:25" ht="58" x14ac:dyDescent="0.35">
      <c r="A56" s="39" t="str">
        <f t="shared" si="0"/>
        <v>studi, legislazione, commissariamenti</v>
      </c>
      <c r="B56" s="82">
        <v>7</v>
      </c>
      <c r="C56" s="137"/>
      <c r="D56" s="98"/>
      <c r="E56" s="5"/>
      <c r="F56" s="5"/>
      <c r="G56" s="10"/>
      <c r="H56" s="5"/>
      <c r="I56" s="5" t="s">
        <v>351</v>
      </c>
      <c r="J56" s="5" t="s">
        <v>352</v>
      </c>
      <c r="K56" s="98"/>
      <c r="L56" s="4" t="s">
        <v>172</v>
      </c>
      <c r="M56" s="86" t="s">
        <v>174</v>
      </c>
      <c r="N56" s="90"/>
      <c r="O56" s="90"/>
      <c r="P56" s="90" t="s">
        <v>192</v>
      </c>
      <c r="Q56" s="90"/>
      <c r="R56" s="90" t="s">
        <v>184</v>
      </c>
      <c r="S56" s="90" t="str">
        <f>CONCATENATE([3]Parametri!D72,[3]Parametri!E72,[3]Parametri!F72)</f>
        <v>Medio</v>
      </c>
      <c r="T56" s="5"/>
      <c r="U56" s="90"/>
      <c r="V56" s="90"/>
      <c r="W56" s="90"/>
      <c r="X56" s="90"/>
      <c r="Y56" s="90"/>
    </row>
    <row r="57" spans="1:25" ht="58" x14ac:dyDescent="0.35">
      <c r="A57" s="34" t="str">
        <f t="shared" si="0"/>
        <v>studi, legislazione, commissariamenti</v>
      </c>
      <c r="B57" s="82">
        <v>7</v>
      </c>
      <c r="C57" s="137"/>
      <c r="D57" s="98"/>
      <c r="E57" s="5" t="s">
        <v>364</v>
      </c>
      <c r="F57" s="5" t="s">
        <v>353</v>
      </c>
      <c r="G57" s="10"/>
      <c r="H57" s="5"/>
      <c r="I57" s="5" t="s">
        <v>115</v>
      </c>
      <c r="J57" s="82" t="s">
        <v>354</v>
      </c>
      <c r="K57" s="98"/>
      <c r="L57" s="4" t="s">
        <v>170</v>
      </c>
      <c r="M57" s="86" t="s">
        <v>174</v>
      </c>
      <c r="N57" s="90"/>
      <c r="P57" s="90" t="s">
        <v>192</v>
      </c>
      <c r="Q57" s="86"/>
      <c r="R57" s="51" t="s">
        <v>184</v>
      </c>
      <c r="S57" s="5" t="str">
        <f>CONCATENATE([3]Parametri!D73,[3]Parametri!E73,[3]Parametri!F73)</f>
        <v>Medio</v>
      </c>
      <c r="T57" s="5"/>
    </row>
    <row r="58" spans="1:25" ht="58" x14ac:dyDescent="0.35">
      <c r="A58" s="34" t="str">
        <f t="shared" si="0"/>
        <v>studi, legislazione, commissariamenti</v>
      </c>
      <c r="B58" s="82">
        <v>7</v>
      </c>
      <c r="C58" s="137"/>
      <c r="D58" s="98"/>
      <c r="E58" s="5"/>
      <c r="F58" s="5"/>
      <c r="G58" s="10"/>
      <c r="H58" s="5"/>
      <c r="I58" s="5" t="s">
        <v>219</v>
      </c>
      <c r="J58" s="5" t="s">
        <v>355</v>
      </c>
      <c r="K58" s="98"/>
      <c r="L58" s="4" t="s">
        <v>170</v>
      </c>
      <c r="M58" s="86" t="s">
        <v>171</v>
      </c>
      <c r="N58" s="90"/>
      <c r="P58" s="90" t="s">
        <v>192</v>
      </c>
      <c r="Q58" s="86"/>
      <c r="R58" s="51" t="s">
        <v>184</v>
      </c>
      <c r="S58" s="5" t="str">
        <f>CONCATENATE([3]Parametri!D74,[3]Parametri!E74,[3]Parametri!F74)</f>
        <v>Medio</v>
      </c>
      <c r="T58" s="5"/>
    </row>
    <row r="59" spans="1:25" ht="58" x14ac:dyDescent="0.35">
      <c r="A59" s="34" t="str">
        <f t="shared" si="0"/>
        <v>studi, legislazione, commissariamenti</v>
      </c>
      <c r="B59" s="82">
        <v>7</v>
      </c>
      <c r="C59" s="137"/>
      <c r="D59" s="98"/>
      <c r="E59" s="5"/>
      <c r="F59" s="5"/>
      <c r="G59" s="10"/>
      <c r="H59" s="5"/>
      <c r="I59" s="5" t="s">
        <v>221</v>
      </c>
      <c r="J59" s="5" t="s">
        <v>356</v>
      </c>
      <c r="K59" s="98"/>
      <c r="L59" s="4" t="s">
        <v>172</v>
      </c>
      <c r="M59" s="86" t="s">
        <v>171</v>
      </c>
      <c r="N59" s="90"/>
      <c r="P59" s="90" t="s">
        <v>192</v>
      </c>
      <c r="Q59" s="86"/>
      <c r="R59" s="51" t="s">
        <v>184</v>
      </c>
      <c r="S59" s="5" t="str">
        <f>CONCATENATE([3]Parametri!D75,[3]Parametri!E75,[3]Parametri!F75)</f>
        <v>Medio</v>
      </c>
      <c r="T59" s="5"/>
    </row>
    <row r="60" spans="1:25" ht="58" x14ac:dyDescent="0.35">
      <c r="A60" s="34" t="str">
        <f t="shared" si="0"/>
        <v>studi, legislazione, commissariamenti</v>
      </c>
      <c r="B60" s="82">
        <v>7</v>
      </c>
      <c r="C60" s="137"/>
      <c r="D60" s="98"/>
      <c r="E60" s="5" t="s">
        <v>365</v>
      </c>
      <c r="F60" s="5" t="s">
        <v>357</v>
      </c>
      <c r="G60" s="10"/>
      <c r="H60" s="5"/>
      <c r="I60" s="5" t="s">
        <v>358</v>
      </c>
      <c r="J60" s="5" t="s">
        <v>348</v>
      </c>
      <c r="K60" s="98"/>
      <c r="L60" s="4" t="s">
        <v>172</v>
      </c>
      <c r="M60" s="86" t="s">
        <v>174</v>
      </c>
      <c r="N60" s="90"/>
      <c r="P60" s="90" t="s">
        <v>192</v>
      </c>
      <c r="Q60" s="86"/>
      <c r="R60" s="51" t="s">
        <v>184</v>
      </c>
      <c r="S60" s="5" t="str">
        <f>CONCATENATE([3]Parametri!D76,[3]Parametri!E76,[3]Parametri!F76)</f>
        <v/>
      </c>
      <c r="T60" s="5"/>
    </row>
    <row r="61" spans="1:25" ht="58" x14ac:dyDescent="0.35">
      <c r="A61" s="34" t="str">
        <f t="shared" si="0"/>
        <v>studi, legislazione, commissariamenti</v>
      </c>
      <c r="B61" s="82">
        <v>7</v>
      </c>
      <c r="C61" s="137"/>
      <c r="D61" s="98"/>
      <c r="E61" s="5"/>
      <c r="F61" s="82"/>
      <c r="G61" s="10"/>
      <c r="H61" s="5"/>
      <c r="I61" s="5" t="s">
        <v>359</v>
      </c>
      <c r="J61" s="83" t="s">
        <v>360</v>
      </c>
      <c r="K61" s="98"/>
      <c r="L61" s="21" t="s">
        <v>172</v>
      </c>
      <c r="M61" s="85" t="s">
        <v>174</v>
      </c>
      <c r="N61" s="90"/>
      <c r="P61" s="90" t="s">
        <v>192</v>
      </c>
      <c r="Q61" s="86"/>
      <c r="R61" s="51" t="s">
        <v>184</v>
      </c>
      <c r="S61" s="5" t="str">
        <f>CONCATENATE([3]Parametri!D77,[3]Parametri!E77,[3]Parametri!F77)</f>
        <v/>
      </c>
      <c r="T61" s="5"/>
    </row>
    <row r="62" spans="1:25" ht="58" x14ac:dyDescent="0.35">
      <c r="A62" s="34" t="str">
        <f t="shared" si="0"/>
        <v>studi, legislazione, commissariamenti</v>
      </c>
      <c r="B62" s="82">
        <v>7</v>
      </c>
      <c r="C62" s="137"/>
      <c r="D62" s="98"/>
      <c r="E62" s="5"/>
      <c r="F62" s="5"/>
      <c r="G62" s="10"/>
      <c r="H62" s="5"/>
      <c r="I62" s="5" t="s">
        <v>361</v>
      </c>
      <c r="J62" s="10" t="s">
        <v>362</v>
      </c>
      <c r="K62" s="98"/>
      <c r="L62" s="4" t="s">
        <v>172</v>
      </c>
      <c r="M62" s="86" t="s">
        <v>171</v>
      </c>
      <c r="N62" s="90"/>
      <c r="P62" s="90" t="s">
        <v>192</v>
      </c>
      <c r="Q62" s="86"/>
      <c r="R62" s="51" t="s">
        <v>184</v>
      </c>
      <c r="S62" s="5" t="str">
        <f>CONCATENATE([3]Parametri!D78,[3]Parametri!E78,[3]Parametri!F78)</f>
        <v/>
      </c>
      <c r="T62" s="5"/>
    </row>
    <row r="63" spans="1:25" ht="58.5" thickBot="1" x14ac:dyDescent="0.4">
      <c r="A63" s="34" t="str">
        <f t="shared" si="0"/>
        <v>studi, legislazione, commissariamenti</v>
      </c>
      <c r="B63" s="82">
        <v>7</v>
      </c>
      <c r="C63" s="140"/>
      <c r="D63" s="142"/>
      <c r="E63" s="91"/>
      <c r="F63" s="91"/>
      <c r="G63" s="91"/>
      <c r="H63" s="91"/>
      <c r="I63" s="91"/>
      <c r="J63" s="92"/>
      <c r="K63" s="142"/>
      <c r="L63" s="93"/>
      <c r="M63" s="93"/>
      <c r="N63" s="91"/>
      <c r="O63" s="91"/>
      <c r="P63" s="91"/>
      <c r="Q63" s="91"/>
      <c r="R63" s="91" t="s">
        <v>184</v>
      </c>
      <c r="S63" s="91" t="str">
        <f>CONCATENATE([3]Parametri!D79,[3]Parametri!E79,[3]Parametri!F79)</f>
        <v/>
      </c>
      <c r="T63" s="91"/>
      <c r="U63" s="91"/>
      <c r="V63" s="91"/>
      <c r="W63" s="91"/>
      <c r="X63" s="91"/>
      <c r="Y63" s="91"/>
    </row>
    <row r="64" spans="1:25" ht="40" customHeight="1" thickTop="1" x14ac:dyDescent="0.35">
      <c r="A64" s="34" t="str">
        <f t="shared" ref="A64" si="1">A63</f>
        <v>studi, legislazione, commissariamenti</v>
      </c>
      <c r="B64" s="14">
        <v>8</v>
      </c>
      <c r="C64" s="12"/>
      <c r="D64" s="12"/>
      <c r="E64" s="14"/>
      <c r="F64" s="14"/>
      <c r="G64" s="14"/>
      <c r="H64" s="14"/>
      <c r="I64" s="5"/>
      <c r="J64" s="14"/>
      <c r="K64" s="14"/>
      <c r="L64" s="16"/>
      <c r="M64" s="16"/>
      <c r="N64" s="57"/>
      <c r="P64" s="48"/>
      <c r="Q64" s="54"/>
      <c r="R64" s="51"/>
      <c r="S64" s="5" t="str">
        <f>CONCATENATE(Parametri!D94,Parametri!E94,Parametri!F94)</f>
        <v/>
      </c>
    </row>
    <row r="65" spans="1:25" ht="40" customHeight="1" x14ac:dyDescent="0.35">
      <c r="A65" s="34"/>
      <c r="B65" s="14"/>
      <c r="C65" s="12"/>
      <c r="D65" s="12"/>
      <c r="E65" s="14"/>
      <c r="F65" s="14"/>
      <c r="G65" s="5"/>
      <c r="H65" s="5"/>
      <c r="I65" s="5"/>
      <c r="J65" s="5"/>
      <c r="K65" s="5"/>
      <c r="L65" s="4"/>
      <c r="M65" s="4"/>
      <c r="N65" s="57"/>
      <c r="P65" s="48"/>
      <c r="Q65" s="54"/>
      <c r="R65" s="51"/>
      <c r="S65" s="5"/>
    </row>
    <row r="66" spans="1:25" ht="40" customHeight="1" x14ac:dyDescent="0.35">
      <c r="A66" s="34"/>
      <c r="B66" s="14"/>
      <c r="C66" s="12"/>
      <c r="D66" s="12"/>
      <c r="E66" s="14"/>
      <c r="F66" s="14"/>
      <c r="G66" s="5"/>
      <c r="H66" s="5"/>
      <c r="I66" s="5"/>
      <c r="J66" s="5"/>
      <c r="K66" s="5"/>
      <c r="L66" s="4"/>
      <c r="M66" s="4"/>
      <c r="N66" s="57"/>
      <c r="P66" s="48"/>
      <c r="Q66" s="54"/>
      <c r="R66" s="51"/>
      <c r="S66" s="5"/>
    </row>
    <row r="67" spans="1:25" ht="40" customHeight="1" x14ac:dyDescent="0.35">
      <c r="A67" s="34"/>
      <c r="B67" s="14"/>
      <c r="C67" s="12"/>
      <c r="D67" s="12"/>
      <c r="E67" s="14"/>
      <c r="F67" s="14"/>
      <c r="G67" s="5"/>
      <c r="H67" s="5"/>
      <c r="I67" s="5"/>
      <c r="J67" s="5"/>
      <c r="K67" s="5"/>
      <c r="L67" s="4"/>
      <c r="M67" s="4"/>
      <c r="N67" s="57"/>
      <c r="P67" s="48"/>
      <c r="Q67" s="54"/>
      <c r="R67" s="51"/>
      <c r="S67" s="5"/>
    </row>
    <row r="68" spans="1:25" ht="40" customHeight="1" x14ac:dyDescent="0.35">
      <c r="A68" s="34"/>
      <c r="B68" s="14"/>
      <c r="C68" s="12"/>
      <c r="D68" s="12"/>
      <c r="E68" s="14"/>
      <c r="F68" s="14"/>
      <c r="G68" s="5"/>
      <c r="H68" s="5"/>
      <c r="I68" s="5"/>
      <c r="J68" s="5"/>
      <c r="K68" s="5"/>
      <c r="L68" s="4"/>
      <c r="M68" s="4"/>
      <c r="N68" s="57"/>
      <c r="P68" s="48"/>
      <c r="Q68" s="54"/>
      <c r="R68" s="51"/>
      <c r="S68" s="5"/>
    </row>
    <row r="69" spans="1:25" ht="40" customHeight="1" x14ac:dyDescent="0.35">
      <c r="A69" s="34"/>
      <c r="B69" s="14"/>
      <c r="C69" s="12"/>
      <c r="D69" s="12"/>
      <c r="E69" s="14"/>
      <c r="F69" s="14"/>
      <c r="G69" s="5"/>
      <c r="H69" s="5"/>
      <c r="I69" s="5"/>
      <c r="J69" s="5"/>
      <c r="K69" s="5"/>
      <c r="L69" s="4"/>
      <c r="M69" s="4"/>
      <c r="N69" s="57"/>
      <c r="P69" s="48"/>
      <c r="Q69" s="54"/>
      <c r="R69" s="51"/>
      <c r="S69" s="5"/>
    </row>
    <row r="70" spans="1:25" ht="40" customHeight="1" x14ac:dyDescent="0.35">
      <c r="A70" s="34"/>
      <c r="B70" s="14"/>
      <c r="C70" s="20"/>
      <c r="D70" s="20"/>
      <c r="E70" s="18"/>
      <c r="F70" s="18"/>
      <c r="G70" s="9"/>
      <c r="H70" s="9"/>
      <c r="I70" s="5"/>
      <c r="J70" s="9"/>
      <c r="K70" s="9"/>
      <c r="L70" s="21"/>
      <c r="M70" s="21"/>
      <c r="N70" s="57"/>
      <c r="P70" s="48"/>
      <c r="Q70" s="54"/>
      <c r="R70" s="51"/>
      <c r="S70" s="5"/>
    </row>
    <row r="71" spans="1:25" ht="40" customHeight="1" x14ac:dyDescent="0.35">
      <c r="A71" s="34"/>
      <c r="B71" s="5"/>
      <c r="C71" s="10"/>
      <c r="D71" s="10"/>
      <c r="E71" s="5"/>
      <c r="F71" s="5"/>
      <c r="G71" s="5"/>
      <c r="H71" s="5"/>
      <c r="I71" s="22"/>
      <c r="J71" s="10"/>
      <c r="K71" s="10"/>
      <c r="L71" s="4"/>
      <c r="M71" s="4"/>
      <c r="N71" s="57"/>
      <c r="P71" s="48"/>
      <c r="Q71" s="54"/>
      <c r="R71" s="51"/>
      <c r="S71" s="5"/>
    </row>
    <row r="72" spans="1:25" ht="40" customHeight="1" thickBot="1" x14ac:dyDescent="0.4">
      <c r="A72" s="35"/>
      <c r="B72" s="36"/>
      <c r="C72" s="37"/>
      <c r="D72" s="37"/>
      <c r="E72" s="36"/>
      <c r="F72" s="36"/>
      <c r="G72" s="36"/>
      <c r="H72" s="36"/>
      <c r="I72" s="36"/>
      <c r="J72" s="37"/>
      <c r="K72" s="37"/>
      <c r="L72" s="38"/>
      <c r="M72" s="38"/>
      <c r="N72" s="58"/>
      <c r="O72" s="38"/>
      <c r="P72" s="44"/>
      <c r="Q72" s="44"/>
      <c r="R72" s="52"/>
      <c r="S72" s="36"/>
      <c r="T72" s="38"/>
      <c r="U72" s="38"/>
      <c r="V72" s="38"/>
      <c r="W72" s="38"/>
      <c r="X72" s="38"/>
      <c r="Y72" s="38"/>
    </row>
    <row r="73" spans="1:25" ht="40" customHeight="1" x14ac:dyDescent="0.35">
      <c r="A73" s="39"/>
      <c r="B73" s="32"/>
      <c r="C73" s="31"/>
      <c r="D73" s="31"/>
      <c r="E73" s="32"/>
      <c r="F73" s="32"/>
      <c r="G73" s="32"/>
      <c r="H73" s="32"/>
      <c r="I73" s="32"/>
      <c r="J73" s="32"/>
      <c r="K73" s="32"/>
      <c r="L73" s="33"/>
      <c r="M73" s="33"/>
      <c r="N73" s="56"/>
      <c r="O73" s="33"/>
      <c r="P73" s="43"/>
      <c r="Q73" s="43"/>
      <c r="R73" s="53"/>
      <c r="S73" s="32"/>
      <c r="T73" s="33"/>
      <c r="U73" s="33"/>
      <c r="V73" s="33"/>
      <c r="W73" s="33"/>
      <c r="X73" s="33"/>
      <c r="Y73" s="33"/>
    </row>
    <row r="74" spans="1:25" ht="40" customHeight="1" x14ac:dyDescent="0.35">
      <c r="A74" s="34"/>
      <c r="B74" s="14"/>
      <c r="C74" s="12"/>
      <c r="D74" s="12"/>
      <c r="E74" s="14"/>
      <c r="F74" s="14"/>
      <c r="G74" s="14"/>
      <c r="H74" s="14"/>
      <c r="I74" s="14"/>
      <c r="J74" s="14"/>
      <c r="K74" s="14"/>
      <c r="L74" s="16"/>
      <c r="M74" s="16"/>
      <c r="N74" s="57"/>
      <c r="P74" s="48"/>
      <c r="Q74" s="54"/>
      <c r="R74" s="51"/>
      <c r="S74" s="5"/>
    </row>
    <row r="75" spans="1:25" ht="40" customHeight="1" x14ac:dyDescent="0.35">
      <c r="A75" s="34"/>
      <c r="B75" s="14"/>
      <c r="C75" s="12"/>
      <c r="D75" s="12"/>
      <c r="E75" s="14"/>
      <c r="F75" s="14"/>
      <c r="G75" s="5"/>
      <c r="H75" s="5"/>
      <c r="I75" s="5"/>
      <c r="J75" s="5"/>
      <c r="K75" s="5"/>
      <c r="L75" s="4"/>
      <c r="M75" s="4"/>
      <c r="N75" s="57"/>
      <c r="P75" s="48"/>
      <c r="Q75" s="54"/>
      <c r="R75" s="51"/>
      <c r="S75" s="5"/>
    </row>
    <row r="76" spans="1:25" ht="40" customHeight="1" x14ac:dyDescent="0.35">
      <c r="A76" s="34"/>
      <c r="B76" s="14"/>
      <c r="C76" s="12"/>
      <c r="D76" s="12"/>
      <c r="E76" s="14"/>
      <c r="F76" s="14"/>
      <c r="G76" s="5"/>
      <c r="H76" s="5"/>
      <c r="I76" s="5"/>
      <c r="J76" s="5"/>
      <c r="K76" s="5"/>
      <c r="L76" s="4"/>
      <c r="M76" s="4"/>
      <c r="N76" s="57"/>
      <c r="P76" s="48"/>
      <c r="Q76" s="54"/>
      <c r="R76" s="51"/>
      <c r="S76" s="5"/>
    </row>
    <row r="77" spans="1:25" ht="40" customHeight="1" x14ac:dyDescent="0.35">
      <c r="A77" s="34"/>
      <c r="B77" s="14"/>
      <c r="C77" s="12"/>
      <c r="D77" s="12"/>
      <c r="E77" s="14"/>
      <c r="F77" s="14"/>
      <c r="G77" s="5"/>
      <c r="H77" s="5"/>
      <c r="I77" s="5"/>
      <c r="J77" s="5"/>
      <c r="K77" s="5"/>
      <c r="L77" s="4"/>
      <c r="M77" s="4"/>
      <c r="N77" s="57"/>
      <c r="P77" s="48"/>
      <c r="Q77" s="54"/>
      <c r="R77" s="51"/>
      <c r="S77" s="5"/>
    </row>
    <row r="78" spans="1:25" ht="40" customHeight="1" x14ac:dyDescent="0.35">
      <c r="A78" s="34"/>
      <c r="B78" s="14"/>
      <c r="C78" s="12"/>
      <c r="D78" s="12"/>
      <c r="E78" s="14"/>
      <c r="F78" s="14"/>
      <c r="G78" s="5"/>
      <c r="H78" s="5"/>
      <c r="I78" s="5"/>
      <c r="J78" s="5"/>
      <c r="K78" s="5"/>
      <c r="L78" s="4"/>
      <c r="M78" s="4"/>
      <c r="N78" s="57"/>
      <c r="P78" s="48"/>
      <c r="Q78" s="54"/>
      <c r="R78" s="51"/>
      <c r="S78" s="5"/>
    </row>
    <row r="79" spans="1:25" ht="40" customHeight="1" x14ac:dyDescent="0.35">
      <c r="A79" s="34"/>
      <c r="B79" s="14"/>
      <c r="C79" s="10"/>
      <c r="D79" s="10"/>
      <c r="E79" s="14"/>
      <c r="F79" s="14"/>
      <c r="G79" s="5"/>
      <c r="H79" s="5"/>
      <c r="I79" s="5"/>
      <c r="J79" s="5"/>
      <c r="K79" s="5"/>
      <c r="L79" s="4"/>
      <c r="M79" s="4"/>
      <c r="N79" s="57"/>
      <c r="P79" s="48"/>
      <c r="Q79" s="54"/>
      <c r="R79" s="51"/>
      <c r="S79" s="5"/>
    </row>
    <row r="80" spans="1:25" ht="40" customHeight="1" x14ac:dyDescent="0.35">
      <c r="A80" s="34"/>
      <c r="B80" s="14"/>
      <c r="C80" s="19"/>
      <c r="D80" s="19"/>
      <c r="E80" s="14"/>
      <c r="F80" s="18"/>
      <c r="G80" s="9"/>
      <c r="H80" s="9"/>
      <c r="I80" s="5"/>
      <c r="J80" s="9"/>
      <c r="K80" s="9"/>
      <c r="L80" s="21"/>
      <c r="M80" s="21"/>
      <c r="N80" s="57"/>
      <c r="P80" s="48"/>
      <c r="Q80" s="54"/>
      <c r="R80" s="51"/>
      <c r="S80" s="5"/>
    </row>
    <row r="81" spans="1:25" ht="40" customHeight="1" x14ac:dyDescent="0.35">
      <c r="A81" s="34"/>
      <c r="B81" s="5"/>
      <c r="C81" s="10"/>
      <c r="D81" s="10"/>
      <c r="E81" s="5"/>
      <c r="F81" s="5"/>
      <c r="G81" s="5"/>
      <c r="H81" s="5"/>
      <c r="I81" s="22"/>
      <c r="J81" s="5"/>
      <c r="K81" s="5"/>
      <c r="L81" s="4"/>
      <c r="M81" s="4"/>
      <c r="N81" s="57"/>
      <c r="P81" s="48"/>
      <c r="Q81" s="54"/>
      <c r="R81" s="51"/>
      <c r="S81" s="5"/>
    </row>
    <row r="82" spans="1:25" ht="40" customHeight="1" thickBot="1" x14ac:dyDescent="0.4">
      <c r="A82" s="35"/>
      <c r="B82" s="36"/>
      <c r="C82" s="37"/>
      <c r="D82" s="37"/>
      <c r="E82" s="36"/>
      <c r="F82" s="36"/>
      <c r="G82" s="36"/>
      <c r="H82" s="36"/>
      <c r="I82" s="36"/>
      <c r="J82" s="36"/>
      <c r="K82" s="36"/>
      <c r="L82" s="38"/>
      <c r="M82" s="38"/>
      <c r="N82" s="58"/>
      <c r="O82" s="38"/>
      <c r="P82" s="44"/>
      <c r="Q82" s="44"/>
      <c r="R82" s="52"/>
      <c r="S82" s="36"/>
      <c r="T82" s="38"/>
      <c r="U82" s="38"/>
      <c r="V82" s="38"/>
      <c r="W82" s="38"/>
      <c r="X82" s="38"/>
      <c r="Y82" s="38"/>
    </row>
    <row r="83" spans="1:25" ht="40" customHeight="1" x14ac:dyDescent="0.35">
      <c r="A83" s="39"/>
      <c r="B83" s="32"/>
      <c r="C83" s="31"/>
      <c r="D83" s="31"/>
      <c r="E83" s="32"/>
      <c r="F83" s="32"/>
      <c r="G83" s="32"/>
      <c r="H83" s="32"/>
      <c r="I83" s="41"/>
      <c r="J83" s="32"/>
      <c r="K83" s="32"/>
      <c r="L83" s="33"/>
      <c r="M83" s="33"/>
      <c r="N83" s="56"/>
      <c r="O83" s="33"/>
      <c r="P83" s="43"/>
      <c r="Q83" s="43"/>
      <c r="R83" s="53"/>
      <c r="S83" s="32"/>
      <c r="T83" s="33"/>
      <c r="U83" s="33"/>
      <c r="V83" s="33"/>
      <c r="W83" s="33"/>
      <c r="X83" s="33"/>
      <c r="Y83" s="33"/>
    </row>
    <row r="84" spans="1:25" ht="40" customHeight="1" x14ac:dyDescent="0.35">
      <c r="A84" s="34"/>
      <c r="B84" s="14"/>
      <c r="C84" s="12"/>
      <c r="D84" s="12"/>
      <c r="E84" s="14"/>
      <c r="F84" s="18"/>
      <c r="G84" s="18"/>
      <c r="H84" s="18"/>
      <c r="I84" s="5"/>
      <c r="J84" s="14"/>
      <c r="K84" s="14"/>
      <c r="L84" s="16"/>
      <c r="M84" s="16"/>
      <c r="N84" s="57"/>
      <c r="P84" s="48"/>
      <c r="Q84" s="54"/>
      <c r="R84" s="51"/>
      <c r="S84" s="5"/>
    </row>
    <row r="85" spans="1:25" ht="40" customHeight="1" x14ac:dyDescent="0.35">
      <c r="A85" s="34"/>
      <c r="B85" s="14"/>
      <c r="C85" s="12"/>
      <c r="D85" s="12"/>
      <c r="E85" s="14"/>
      <c r="F85" s="5"/>
      <c r="G85" s="9"/>
      <c r="H85" s="9"/>
      <c r="I85" s="9"/>
      <c r="J85" s="5"/>
      <c r="K85" s="5"/>
      <c r="L85" s="4"/>
      <c r="M85" s="4"/>
      <c r="N85" s="57"/>
      <c r="P85" s="48"/>
      <c r="Q85" s="54"/>
      <c r="R85" s="51"/>
      <c r="S85" s="5"/>
    </row>
    <row r="86" spans="1:25" ht="40" customHeight="1" x14ac:dyDescent="0.35">
      <c r="A86" s="34"/>
      <c r="B86" s="14"/>
      <c r="C86" s="12"/>
      <c r="D86" s="12"/>
      <c r="E86" s="14"/>
      <c r="F86" s="5"/>
      <c r="G86" s="9"/>
      <c r="H86" s="9"/>
      <c r="I86" s="9"/>
      <c r="J86" s="5"/>
      <c r="K86" s="5"/>
      <c r="L86" s="4"/>
      <c r="M86" s="4"/>
      <c r="N86" s="57"/>
      <c r="P86" s="48"/>
      <c r="Q86" s="54"/>
      <c r="R86" s="51"/>
      <c r="S86" s="5"/>
    </row>
    <row r="87" spans="1:25" ht="40" customHeight="1" x14ac:dyDescent="0.35">
      <c r="A87" s="34"/>
      <c r="B87" s="14"/>
      <c r="C87" s="12"/>
      <c r="D87" s="12"/>
      <c r="E87" s="14"/>
      <c r="F87" s="5"/>
      <c r="G87" s="9"/>
      <c r="H87" s="9"/>
      <c r="I87" s="9"/>
      <c r="J87" s="5"/>
      <c r="K87" s="5"/>
      <c r="L87" s="4"/>
      <c r="M87" s="4"/>
      <c r="N87" s="57"/>
      <c r="P87" s="48"/>
      <c r="Q87" s="54"/>
      <c r="R87" s="51"/>
      <c r="S87" s="5"/>
    </row>
    <row r="88" spans="1:25" ht="40" customHeight="1" x14ac:dyDescent="0.35">
      <c r="A88" s="34"/>
      <c r="B88" s="14"/>
      <c r="C88" s="12"/>
      <c r="D88" s="12"/>
      <c r="E88" s="14"/>
      <c r="F88" s="5"/>
      <c r="G88" s="9"/>
      <c r="H88" s="9"/>
      <c r="I88" s="9"/>
      <c r="J88" s="5"/>
      <c r="K88" s="5"/>
      <c r="L88" s="4"/>
      <c r="M88" s="4"/>
      <c r="N88" s="57"/>
      <c r="P88" s="48"/>
      <c r="Q88" s="54"/>
      <c r="R88" s="51"/>
      <c r="S88" s="5"/>
    </row>
    <row r="89" spans="1:25" ht="40" customHeight="1" x14ac:dyDescent="0.35">
      <c r="A89" s="34"/>
      <c r="B89" s="14"/>
      <c r="C89" s="12"/>
      <c r="D89" s="12"/>
      <c r="E89" s="14"/>
      <c r="F89" s="5"/>
      <c r="G89" s="9"/>
      <c r="H89" s="9"/>
      <c r="I89" s="9"/>
      <c r="J89" s="5"/>
      <c r="K89" s="5"/>
      <c r="L89" s="4"/>
      <c r="M89" s="4"/>
      <c r="N89" s="57"/>
      <c r="P89" s="48"/>
      <c r="Q89" s="54"/>
      <c r="R89" s="51"/>
      <c r="S89" s="5"/>
    </row>
    <row r="90" spans="1:25" ht="40" customHeight="1" x14ac:dyDescent="0.35">
      <c r="A90" s="34"/>
      <c r="B90" s="14"/>
      <c r="C90" s="20"/>
      <c r="D90" s="20"/>
      <c r="E90" s="14"/>
      <c r="F90" s="9"/>
      <c r="G90" s="9"/>
      <c r="H90" s="9"/>
      <c r="I90" s="9"/>
      <c r="J90" s="9"/>
      <c r="K90" s="9"/>
      <c r="L90" s="21"/>
      <c r="M90" s="21"/>
      <c r="N90" s="57"/>
      <c r="P90" s="48"/>
      <c r="Q90" s="54"/>
      <c r="R90" s="51"/>
      <c r="S90" s="5"/>
    </row>
    <row r="91" spans="1:25" ht="40" customHeight="1" x14ac:dyDescent="0.35">
      <c r="A91" s="34"/>
      <c r="B91" s="5"/>
      <c r="C91" s="10"/>
      <c r="D91" s="10"/>
      <c r="E91" s="5"/>
      <c r="F91" s="5"/>
      <c r="G91" s="5"/>
      <c r="H91" s="5"/>
      <c r="I91" s="5"/>
      <c r="J91" s="10"/>
      <c r="K91" s="10"/>
      <c r="L91" s="4"/>
      <c r="M91" s="4"/>
      <c r="N91" s="57"/>
      <c r="P91" s="48"/>
      <c r="Q91" s="54"/>
      <c r="R91" s="51"/>
      <c r="S91" s="5"/>
    </row>
    <row r="92" spans="1:25" ht="40" customHeight="1" thickBot="1" x14ac:dyDescent="0.4">
      <c r="A92" s="35"/>
      <c r="B92" s="36"/>
      <c r="C92" s="37"/>
      <c r="D92" s="37"/>
      <c r="E92" s="36"/>
      <c r="F92" s="36"/>
      <c r="G92" s="36"/>
      <c r="H92" s="36"/>
      <c r="I92" s="36"/>
      <c r="J92" s="37"/>
      <c r="K92" s="37"/>
      <c r="L92" s="38"/>
      <c r="M92" s="38"/>
      <c r="N92" s="58"/>
      <c r="O92" s="38"/>
      <c r="P92" s="44"/>
      <c r="Q92" s="44"/>
      <c r="R92" s="52"/>
      <c r="S92" s="36"/>
      <c r="T92" s="38"/>
      <c r="U92" s="38"/>
      <c r="V92" s="38"/>
      <c r="W92" s="38"/>
      <c r="X92" s="38"/>
      <c r="Y92" s="38"/>
    </row>
    <row r="93" spans="1:25" x14ac:dyDescent="0.35">
      <c r="O93" s="28"/>
      <c r="P93" s="28"/>
      <c r="Q93" s="28"/>
      <c r="R93" s="45"/>
      <c r="S93" s="28"/>
      <c r="T93" s="28"/>
      <c r="U93" s="28"/>
      <c r="V93" s="28"/>
      <c r="W93" s="28"/>
      <c r="X93" s="28"/>
      <c r="Y93" s="28"/>
    </row>
    <row r="94" spans="1:25" x14ac:dyDescent="0.35">
      <c r="O94" s="28"/>
      <c r="P94" s="28"/>
      <c r="Q94" s="28"/>
      <c r="R94" s="45"/>
      <c r="S94" s="28"/>
      <c r="T94" s="28"/>
      <c r="U94" s="28"/>
      <c r="V94" s="28"/>
      <c r="W94" s="28"/>
      <c r="X94" s="28"/>
      <c r="Y94" s="28"/>
    </row>
    <row r="95" spans="1:25" x14ac:dyDescent="0.35">
      <c r="B95" s="24"/>
      <c r="O95" s="28"/>
      <c r="P95" s="28"/>
      <c r="Q95" s="28"/>
      <c r="R95" s="45"/>
      <c r="S95" s="28"/>
      <c r="T95" s="28"/>
      <c r="U95" s="28"/>
      <c r="V95" s="28"/>
      <c r="W95" s="28"/>
      <c r="X95" s="28"/>
      <c r="Y95" s="28"/>
    </row>
    <row r="96" spans="1:25" x14ac:dyDescent="0.35">
      <c r="O96" s="28"/>
      <c r="P96" s="28"/>
      <c r="Q96" s="28"/>
      <c r="R96" s="45"/>
      <c r="S96" s="28"/>
      <c r="T96" s="28"/>
      <c r="U96" s="28"/>
      <c r="V96" s="28"/>
      <c r="W96" s="28"/>
      <c r="X96" s="28"/>
      <c r="Y96" s="28"/>
    </row>
    <row r="97" spans="15:25" x14ac:dyDescent="0.35">
      <c r="O97" s="28"/>
      <c r="P97" s="28"/>
      <c r="Q97" s="28"/>
      <c r="R97" s="45"/>
      <c r="S97" s="28"/>
      <c r="T97" s="28"/>
      <c r="U97" s="28"/>
      <c r="V97" s="28"/>
      <c r="W97" s="28"/>
      <c r="X97" s="28"/>
      <c r="Y97" s="28"/>
    </row>
    <row r="98" spans="15:25" x14ac:dyDescent="0.35">
      <c r="O98" s="28"/>
      <c r="P98" s="28"/>
      <c r="Q98" s="28"/>
      <c r="R98" s="45"/>
      <c r="S98" s="28"/>
      <c r="T98" s="28"/>
      <c r="U98" s="28"/>
      <c r="V98" s="28"/>
      <c r="W98" s="28"/>
      <c r="X98" s="28"/>
      <c r="Y98" s="28"/>
    </row>
    <row r="99" spans="15:25" x14ac:dyDescent="0.35">
      <c r="O99" s="28"/>
      <c r="P99" s="28"/>
      <c r="Q99" s="28"/>
      <c r="R99" s="45"/>
      <c r="S99" s="28"/>
      <c r="T99" s="28"/>
      <c r="U99" s="28"/>
      <c r="V99" s="28"/>
      <c r="W99" s="28"/>
      <c r="X99" s="28"/>
      <c r="Y99" s="28"/>
    </row>
    <row r="100" spans="15:25" x14ac:dyDescent="0.35">
      <c r="O100" s="28"/>
      <c r="P100" s="28"/>
      <c r="Q100" s="28"/>
      <c r="R100" s="45"/>
      <c r="S100" s="28"/>
      <c r="T100" s="28"/>
      <c r="U100" s="28"/>
      <c r="V100" s="28"/>
      <c r="W100" s="28"/>
      <c r="X100" s="28"/>
      <c r="Y100" s="28"/>
    </row>
    <row r="101" spans="15:25" x14ac:dyDescent="0.35">
      <c r="O101" s="28"/>
      <c r="P101" s="28"/>
      <c r="Q101" s="28"/>
      <c r="R101" s="45"/>
      <c r="S101" s="28"/>
      <c r="T101" s="28"/>
      <c r="U101" s="28"/>
      <c r="V101" s="28"/>
      <c r="W101" s="28"/>
      <c r="X101" s="28"/>
      <c r="Y101" s="28"/>
    </row>
    <row r="102" spans="15:25" x14ac:dyDescent="0.35">
      <c r="O102" s="28"/>
      <c r="P102" s="28"/>
      <c r="Q102" s="28"/>
      <c r="R102" s="45"/>
      <c r="S102" s="28"/>
      <c r="T102" s="28"/>
      <c r="U102" s="28"/>
      <c r="V102" s="28"/>
      <c r="W102" s="28"/>
      <c r="X102" s="28"/>
      <c r="Y102" s="28"/>
    </row>
    <row r="103" spans="15:25" x14ac:dyDescent="0.35">
      <c r="O103" s="28"/>
      <c r="P103" s="28"/>
      <c r="Q103" s="28"/>
      <c r="R103" s="45"/>
      <c r="S103" s="28"/>
      <c r="T103" s="28"/>
      <c r="U103" s="28"/>
      <c r="V103" s="28"/>
      <c r="W103" s="28"/>
      <c r="X103" s="28"/>
      <c r="Y103" s="28"/>
    </row>
    <row r="104" spans="15:25" x14ac:dyDescent="0.35">
      <c r="O104" s="28"/>
      <c r="P104" s="28"/>
      <c r="Q104" s="28"/>
      <c r="R104" s="45"/>
      <c r="S104" s="28"/>
      <c r="T104" s="28"/>
      <c r="U104" s="28"/>
      <c r="V104" s="28"/>
      <c r="W104" s="28"/>
      <c r="X104" s="28"/>
      <c r="Y104" s="28"/>
    </row>
    <row r="105" spans="15:25" x14ac:dyDescent="0.35">
      <c r="O105" s="28"/>
      <c r="P105" s="28"/>
      <c r="Q105" s="28"/>
      <c r="R105" s="45"/>
      <c r="S105" s="28"/>
      <c r="T105" s="28"/>
      <c r="U105" s="28"/>
      <c r="V105" s="28"/>
      <c r="W105" s="28"/>
      <c r="X105" s="28"/>
      <c r="Y105" s="28"/>
    </row>
    <row r="106" spans="15:25" x14ac:dyDescent="0.35">
      <c r="O106" s="28"/>
      <c r="P106" s="28"/>
      <c r="Q106" s="28"/>
      <c r="R106" s="45"/>
      <c r="S106" s="28"/>
      <c r="T106" s="28"/>
      <c r="U106" s="28"/>
      <c r="V106" s="28"/>
      <c r="W106" s="28"/>
      <c r="X106" s="28"/>
      <c r="Y106" s="28"/>
    </row>
    <row r="107" spans="15:25" x14ac:dyDescent="0.35">
      <c r="O107" s="28"/>
      <c r="P107" s="28"/>
      <c r="Q107" s="28"/>
      <c r="R107" s="45"/>
      <c r="S107" s="28"/>
      <c r="T107" s="28"/>
      <c r="U107" s="28"/>
      <c r="V107" s="28"/>
      <c r="W107" s="28"/>
      <c r="X107" s="28"/>
      <c r="Y107" s="28"/>
    </row>
    <row r="108" spans="15:25" x14ac:dyDescent="0.35">
      <c r="O108" s="28"/>
      <c r="P108" s="28"/>
      <c r="Q108" s="28"/>
      <c r="R108" s="45"/>
      <c r="S108" s="28"/>
      <c r="T108" s="28"/>
      <c r="U108" s="28"/>
      <c r="V108" s="28"/>
      <c r="W108" s="28"/>
      <c r="X108" s="28"/>
      <c r="Y108" s="28"/>
    </row>
    <row r="109" spans="15:25" x14ac:dyDescent="0.35">
      <c r="O109" s="28"/>
      <c r="P109" s="28"/>
      <c r="Q109" s="28"/>
      <c r="R109" s="45"/>
      <c r="S109" s="28"/>
      <c r="T109" s="28"/>
      <c r="U109" s="28"/>
      <c r="V109" s="28"/>
      <c r="W109" s="28"/>
      <c r="X109" s="28"/>
      <c r="Y109" s="28"/>
    </row>
    <row r="110" spans="15:25" x14ac:dyDescent="0.35">
      <c r="O110" s="28"/>
      <c r="P110" s="28"/>
      <c r="Q110" s="28"/>
      <c r="R110" s="45"/>
      <c r="S110" s="28"/>
      <c r="T110" s="28"/>
      <c r="U110" s="28"/>
      <c r="V110" s="28"/>
      <c r="W110" s="28"/>
      <c r="X110" s="28"/>
      <c r="Y110" s="28"/>
    </row>
    <row r="111" spans="15:25" x14ac:dyDescent="0.35">
      <c r="O111" s="28"/>
      <c r="P111" s="28"/>
      <c r="Q111" s="28"/>
      <c r="R111" s="45"/>
      <c r="S111" s="28"/>
      <c r="T111" s="28"/>
      <c r="U111" s="28"/>
      <c r="V111" s="28"/>
      <c r="W111" s="28"/>
      <c r="X111" s="28"/>
      <c r="Y111" s="28"/>
    </row>
    <row r="112" spans="15:25" x14ac:dyDescent="0.35">
      <c r="O112" s="28"/>
      <c r="P112" s="28"/>
      <c r="Q112" s="28"/>
      <c r="R112" s="45"/>
      <c r="S112" s="28"/>
      <c r="T112" s="28"/>
      <c r="U112" s="28"/>
      <c r="V112" s="28"/>
      <c r="W112" s="28"/>
      <c r="X112" s="28"/>
      <c r="Y112" s="28"/>
    </row>
    <row r="113" spans="15:25" x14ac:dyDescent="0.35">
      <c r="O113" s="28"/>
      <c r="P113" s="28"/>
      <c r="Q113" s="28"/>
      <c r="R113" s="45"/>
      <c r="S113" s="28"/>
      <c r="T113" s="28"/>
      <c r="U113" s="28"/>
      <c r="V113" s="28"/>
      <c r="W113" s="28"/>
      <c r="X113" s="28"/>
      <c r="Y113" s="28"/>
    </row>
    <row r="114" spans="15:25" x14ac:dyDescent="0.35">
      <c r="O114" s="28"/>
      <c r="P114" s="28"/>
      <c r="Q114" s="28"/>
      <c r="R114" s="45"/>
      <c r="S114" s="28"/>
      <c r="T114" s="28"/>
      <c r="U114" s="28"/>
      <c r="V114" s="28"/>
      <c r="W114" s="28"/>
      <c r="X114" s="28"/>
      <c r="Y114" s="28"/>
    </row>
    <row r="115" spans="15:25" x14ac:dyDescent="0.35">
      <c r="O115" s="28"/>
      <c r="P115" s="28"/>
      <c r="Q115" s="28"/>
      <c r="R115" s="45"/>
      <c r="S115" s="28"/>
      <c r="T115" s="28"/>
      <c r="U115" s="28"/>
      <c r="V115" s="28"/>
      <c r="W115" s="28"/>
      <c r="X115" s="28"/>
      <c r="Y115" s="28"/>
    </row>
    <row r="116" spans="15:25" x14ac:dyDescent="0.35">
      <c r="O116" s="28"/>
      <c r="P116" s="28"/>
      <c r="Q116" s="28"/>
      <c r="R116" s="45"/>
      <c r="S116" s="28"/>
      <c r="T116" s="28"/>
      <c r="U116" s="28"/>
      <c r="V116" s="28"/>
      <c r="W116" s="28"/>
      <c r="X116" s="28"/>
      <c r="Y116" s="28"/>
    </row>
    <row r="117" spans="15:25" x14ac:dyDescent="0.35">
      <c r="O117" s="28"/>
      <c r="P117" s="28"/>
      <c r="Q117" s="28"/>
      <c r="R117" s="45"/>
      <c r="S117" s="28"/>
      <c r="T117" s="28"/>
      <c r="U117" s="28"/>
      <c r="V117" s="28"/>
      <c r="W117" s="28"/>
      <c r="X117" s="28"/>
      <c r="Y117" s="28"/>
    </row>
    <row r="118" spans="15:25" x14ac:dyDescent="0.35">
      <c r="O118" s="28"/>
      <c r="P118" s="28"/>
      <c r="Q118" s="28"/>
      <c r="R118" s="45"/>
      <c r="S118" s="28"/>
      <c r="T118" s="28"/>
      <c r="U118" s="28"/>
      <c r="V118" s="28"/>
      <c r="W118" s="28"/>
      <c r="X118" s="28"/>
      <c r="Y118" s="28"/>
    </row>
    <row r="119" spans="15:25" x14ac:dyDescent="0.35">
      <c r="O119" s="28"/>
      <c r="P119" s="28"/>
      <c r="Q119" s="28"/>
      <c r="R119" s="45"/>
      <c r="S119" s="28"/>
      <c r="T119" s="28"/>
      <c r="U119" s="28"/>
      <c r="V119" s="28"/>
      <c r="W119" s="28"/>
      <c r="X119" s="28"/>
      <c r="Y119" s="28"/>
    </row>
    <row r="120" spans="15:25" x14ac:dyDescent="0.35">
      <c r="O120" s="28"/>
      <c r="P120" s="28"/>
      <c r="Q120" s="28"/>
      <c r="R120" s="45"/>
      <c r="S120" s="28"/>
      <c r="T120" s="28"/>
      <c r="U120" s="28"/>
      <c r="V120" s="28"/>
      <c r="W120" s="28"/>
      <c r="X120" s="28"/>
      <c r="Y120" s="28"/>
    </row>
    <row r="121" spans="15:25" x14ac:dyDescent="0.35">
      <c r="O121" s="28"/>
      <c r="P121" s="28"/>
      <c r="Q121" s="28"/>
      <c r="R121" s="45"/>
      <c r="S121" s="28"/>
      <c r="T121" s="28"/>
      <c r="U121" s="28"/>
      <c r="V121" s="28"/>
      <c r="W121" s="28"/>
      <c r="X121" s="28"/>
      <c r="Y121" s="28"/>
    </row>
    <row r="122" spans="15:25" x14ac:dyDescent="0.35">
      <c r="O122" s="28"/>
      <c r="P122" s="28"/>
      <c r="Q122" s="28"/>
      <c r="R122" s="45"/>
      <c r="S122" s="28"/>
      <c r="T122" s="28"/>
      <c r="U122" s="28"/>
      <c r="V122" s="28"/>
      <c r="W122" s="28"/>
      <c r="X122" s="28"/>
      <c r="Y122" s="28"/>
    </row>
    <row r="123" spans="15:25" x14ac:dyDescent="0.35">
      <c r="O123" s="28"/>
      <c r="P123" s="28"/>
      <c r="Q123" s="28"/>
      <c r="R123" s="45"/>
      <c r="S123" s="28"/>
      <c r="T123" s="28"/>
      <c r="U123" s="28"/>
      <c r="V123" s="28"/>
      <c r="W123" s="28"/>
      <c r="X123" s="28"/>
      <c r="Y123" s="28"/>
    </row>
    <row r="124" spans="15:25" x14ac:dyDescent="0.35">
      <c r="O124" s="28"/>
      <c r="P124" s="28"/>
      <c r="Q124" s="28"/>
      <c r="R124" s="45"/>
      <c r="S124" s="28"/>
      <c r="T124" s="28"/>
      <c r="U124" s="28"/>
      <c r="V124" s="28"/>
      <c r="W124" s="28"/>
      <c r="X124" s="28"/>
      <c r="Y124" s="28"/>
    </row>
    <row r="125" spans="15:25" x14ac:dyDescent="0.35">
      <c r="O125" s="28"/>
      <c r="P125" s="28"/>
      <c r="Q125" s="28"/>
      <c r="R125" s="45"/>
      <c r="S125" s="28"/>
      <c r="T125" s="28"/>
      <c r="U125" s="28"/>
      <c r="V125" s="28"/>
      <c r="W125" s="28"/>
      <c r="X125" s="28"/>
      <c r="Y125" s="28"/>
    </row>
    <row r="126" spans="15:25" x14ac:dyDescent="0.35">
      <c r="O126" s="28"/>
      <c r="P126" s="28"/>
      <c r="Q126" s="28"/>
      <c r="R126" s="45"/>
      <c r="S126" s="28"/>
      <c r="T126" s="28"/>
      <c r="U126" s="28"/>
      <c r="V126" s="28"/>
      <c r="W126" s="28"/>
      <c r="X126" s="28"/>
      <c r="Y126" s="28"/>
    </row>
    <row r="127" spans="15:25" x14ac:dyDescent="0.35">
      <c r="O127" s="28"/>
      <c r="P127" s="28"/>
      <c r="Q127" s="28"/>
      <c r="R127" s="45"/>
      <c r="S127" s="28"/>
      <c r="T127" s="28"/>
      <c r="U127" s="28"/>
      <c r="V127" s="28"/>
      <c r="W127" s="28"/>
      <c r="X127" s="28"/>
      <c r="Y127" s="28"/>
    </row>
    <row r="128" spans="15:25" x14ac:dyDescent="0.35">
      <c r="O128" s="28"/>
      <c r="P128" s="28"/>
      <c r="Q128" s="28"/>
      <c r="R128" s="45"/>
      <c r="S128" s="28"/>
      <c r="T128" s="28"/>
      <c r="U128" s="28"/>
      <c r="V128" s="28"/>
      <c r="W128" s="28"/>
      <c r="X128" s="28"/>
      <c r="Y128" s="28"/>
    </row>
    <row r="129" spans="15:25" x14ac:dyDescent="0.35">
      <c r="O129" s="28"/>
      <c r="P129" s="28"/>
      <c r="Q129" s="28"/>
      <c r="R129" s="45"/>
      <c r="S129" s="28"/>
      <c r="T129" s="28"/>
      <c r="U129" s="28"/>
      <c r="V129" s="28"/>
      <c r="W129" s="28"/>
      <c r="X129" s="28"/>
      <c r="Y129" s="28"/>
    </row>
    <row r="130" spans="15:25" x14ac:dyDescent="0.35">
      <c r="O130" s="28"/>
      <c r="P130" s="28"/>
      <c r="Q130" s="28"/>
      <c r="R130" s="45"/>
      <c r="S130" s="28"/>
      <c r="T130" s="28"/>
      <c r="U130" s="28"/>
      <c r="V130" s="28"/>
      <c r="W130" s="28"/>
      <c r="X130" s="28"/>
      <c r="Y130" s="28"/>
    </row>
    <row r="131" spans="15:25" x14ac:dyDescent="0.35">
      <c r="O131" s="28"/>
      <c r="P131" s="28"/>
      <c r="Q131" s="28"/>
      <c r="R131" s="45"/>
      <c r="S131" s="28"/>
      <c r="T131" s="28"/>
      <c r="U131" s="28"/>
      <c r="V131" s="28"/>
      <c r="W131" s="28"/>
      <c r="X131" s="28"/>
      <c r="Y131" s="28"/>
    </row>
    <row r="132" spans="15:25" x14ac:dyDescent="0.35">
      <c r="O132" s="28"/>
      <c r="P132" s="28"/>
      <c r="Q132" s="28"/>
      <c r="R132" s="45"/>
      <c r="S132" s="28"/>
      <c r="T132" s="28"/>
      <c r="U132" s="28"/>
      <c r="V132" s="28"/>
      <c r="W132" s="28"/>
      <c r="X132" s="28"/>
      <c r="Y132" s="28"/>
    </row>
    <row r="133" spans="15:25" x14ac:dyDescent="0.35">
      <c r="O133" s="28"/>
      <c r="P133" s="28"/>
      <c r="Q133" s="28"/>
      <c r="R133" s="45"/>
      <c r="S133" s="28"/>
      <c r="T133" s="28"/>
      <c r="U133" s="28"/>
      <c r="V133" s="28"/>
      <c r="W133" s="28"/>
      <c r="X133" s="28"/>
      <c r="Y133" s="28"/>
    </row>
    <row r="134" spans="15:25" x14ac:dyDescent="0.35">
      <c r="O134" s="28"/>
      <c r="P134" s="28"/>
      <c r="Q134" s="28"/>
      <c r="R134" s="45"/>
      <c r="S134" s="28"/>
      <c r="T134" s="28"/>
      <c r="U134" s="28"/>
      <c r="V134" s="28"/>
      <c r="W134" s="28"/>
      <c r="X134" s="28"/>
      <c r="Y134" s="28"/>
    </row>
    <row r="135" spans="15:25" x14ac:dyDescent="0.35">
      <c r="O135" s="28"/>
      <c r="P135" s="28"/>
      <c r="Q135" s="28"/>
      <c r="R135" s="45"/>
      <c r="S135" s="28"/>
      <c r="T135" s="28"/>
      <c r="U135" s="28"/>
      <c r="V135" s="28"/>
      <c r="W135" s="28"/>
      <c r="X135" s="28"/>
      <c r="Y135" s="28"/>
    </row>
    <row r="136" spans="15:25" x14ac:dyDescent="0.35">
      <c r="O136" s="28"/>
      <c r="P136" s="28"/>
      <c r="Q136" s="28"/>
      <c r="R136" s="45"/>
      <c r="S136" s="28"/>
      <c r="T136" s="28"/>
      <c r="U136" s="28"/>
      <c r="V136" s="28"/>
      <c r="W136" s="28"/>
      <c r="X136" s="28"/>
      <c r="Y136" s="28"/>
    </row>
    <row r="137" spans="15:25" x14ac:dyDescent="0.35">
      <c r="O137" s="28"/>
      <c r="P137" s="28"/>
      <c r="Q137" s="28"/>
      <c r="R137" s="45"/>
      <c r="S137" s="28"/>
      <c r="T137" s="28"/>
      <c r="U137" s="28"/>
      <c r="V137" s="28"/>
      <c r="W137" s="28"/>
      <c r="X137" s="28"/>
      <c r="Y137" s="28"/>
    </row>
    <row r="138" spans="15:25" x14ac:dyDescent="0.35">
      <c r="O138" s="28"/>
      <c r="P138" s="28"/>
      <c r="Q138" s="28"/>
      <c r="R138" s="45"/>
      <c r="S138" s="28"/>
      <c r="T138" s="28"/>
      <c r="U138" s="28"/>
      <c r="V138" s="28"/>
      <c r="W138" s="28"/>
      <c r="X138" s="28"/>
      <c r="Y138" s="28"/>
    </row>
    <row r="139" spans="15:25" x14ac:dyDescent="0.35">
      <c r="O139" s="28"/>
      <c r="P139" s="28"/>
      <c r="Q139" s="28"/>
      <c r="R139" s="45"/>
      <c r="S139" s="28"/>
      <c r="T139" s="28"/>
      <c r="U139" s="28"/>
      <c r="V139" s="28"/>
      <c r="W139" s="28"/>
      <c r="X139" s="28"/>
      <c r="Y139" s="28"/>
    </row>
    <row r="140" spans="15:25" x14ac:dyDescent="0.35">
      <c r="O140" s="28"/>
      <c r="P140" s="28"/>
      <c r="Q140" s="28"/>
      <c r="R140" s="45"/>
      <c r="S140" s="28"/>
      <c r="T140" s="28"/>
      <c r="U140" s="28"/>
      <c r="V140" s="28"/>
      <c r="W140" s="28"/>
      <c r="X140" s="28"/>
      <c r="Y140" s="28"/>
    </row>
    <row r="141" spans="15:25" x14ac:dyDescent="0.35">
      <c r="O141" s="28"/>
      <c r="P141" s="28"/>
      <c r="Q141" s="28"/>
      <c r="R141" s="45"/>
      <c r="S141" s="28"/>
      <c r="T141" s="28"/>
      <c r="U141" s="28"/>
      <c r="V141" s="28"/>
      <c r="W141" s="28"/>
      <c r="X141" s="28"/>
      <c r="Y141" s="28"/>
    </row>
    <row r="142" spans="15:25" x14ac:dyDescent="0.35">
      <c r="O142" s="28"/>
      <c r="P142" s="28"/>
      <c r="Q142" s="28"/>
      <c r="R142" s="45"/>
      <c r="S142" s="28"/>
      <c r="T142" s="28"/>
      <c r="U142" s="28"/>
      <c r="V142" s="28"/>
      <c r="W142" s="28"/>
      <c r="X142" s="28"/>
      <c r="Y142" s="28"/>
    </row>
    <row r="143" spans="15:25" x14ac:dyDescent="0.35">
      <c r="O143" s="28"/>
      <c r="P143" s="28"/>
      <c r="Q143" s="28"/>
      <c r="R143" s="45"/>
      <c r="S143" s="28"/>
      <c r="T143" s="28"/>
      <c r="U143" s="28"/>
      <c r="V143" s="28"/>
      <c r="W143" s="28"/>
      <c r="X143" s="28"/>
      <c r="Y143" s="28"/>
    </row>
    <row r="144" spans="15:25" x14ac:dyDescent="0.35">
      <c r="O144" s="28"/>
      <c r="P144" s="28"/>
      <c r="Q144" s="28"/>
      <c r="R144" s="45"/>
      <c r="S144" s="28"/>
      <c r="T144" s="28"/>
      <c r="U144" s="28"/>
      <c r="V144" s="28"/>
      <c r="W144" s="28"/>
      <c r="X144" s="28"/>
      <c r="Y144" s="28"/>
    </row>
    <row r="145" spans="15:25" x14ac:dyDescent="0.35">
      <c r="O145" s="28"/>
      <c r="P145" s="28"/>
      <c r="Q145" s="28"/>
      <c r="R145" s="45"/>
      <c r="S145" s="28"/>
      <c r="T145" s="28"/>
      <c r="U145" s="28"/>
      <c r="V145" s="28"/>
      <c r="W145" s="28"/>
      <c r="X145" s="28"/>
      <c r="Y145" s="28"/>
    </row>
    <row r="146" spans="15:25" x14ac:dyDescent="0.35">
      <c r="O146" s="28"/>
      <c r="P146" s="28"/>
      <c r="Q146" s="28"/>
      <c r="R146" s="45"/>
      <c r="S146" s="28"/>
      <c r="T146" s="28"/>
      <c r="U146" s="28"/>
      <c r="V146" s="28"/>
      <c r="W146" s="28"/>
      <c r="X146" s="28"/>
      <c r="Y146" s="28"/>
    </row>
    <row r="147" spans="15:25" x14ac:dyDescent="0.35">
      <c r="O147" s="28"/>
      <c r="P147" s="28"/>
      <c r="Q147" s="28"/>
      <c r="R147" s="45"/>
      <c r="S147" s="28"/>
      <c r="T147" s="28"/>
      <c r="U147" s="28"/>
      <c r="V147" s="28"/>
      <c r="W147" s="28"/>
      <c r="X147" s="28"/>
      <c r="Y147" s="28"/>
    </row>
    <row r="148" spans="15:25" x14ac:dyDescent="0.35">
      <c r="O148" s="28"/>
      <c r="P148" s="28"/>
      <c r="Q148" s="28"/>
      <c r="R148" s="45"/>
      <c r="S148" s="28"/>
      <c r="T148" s="28"/>
      <c r="U148" s="28"/>
      <c r="V148" s="28"/>
      <c r="W148" s="28"/>
      <c r="X148" s="28"/>
      <c r="Y148" s="28"/>
    </row>
    <row r="149" spans="15:25" x14ac:dyDescent="0.35">
      <c r="O149" s="28"/>
      <c r="P149" s="28"/>
      <c r="Q149" s="28"/>
      <c r="R149" s="45"/>
      <c r="S149" s="28"/>
      <c r="T149" s="28"/>
      <c r="U149" s="28"/>
      <c r="V149" s="28"/>
      <c r="W149" s="28"/>
      <c r="X149" s="28"/>
      <c r="Y149" s="28"/>
    </row>
    <row r="150" spans="15:25" x14ac:dyDescent="0.35">
      <c r="O150" s="28"/>
      <c r="P150" s="28"/>
      <c r="Q150" s="28"/>
      <c r="R150" s="45"/>
      <c r="S150" s="28"/>
      <c r="T150" s="28"/>
      <c r="U150" s="28"/>
      <c r="V150" s="28"/>
      <c r="W150" s="28"/>
      <c r="X150" s="28"/>
      <c r="Y150" s="28"/>
    </row>
    <row r="151" spans="15:25" x14ac:dyDescent="0.35">
      <c r="O151" s="28"/>
      <c r="P151" s="28"/>
      <c r="Q151" s="28"/>
      <c r="R151" s="45"/>
      <c r="S151" s="28"/>
      <c r="T151" s="28"/>
      <c r="U151" s="28"/>
      <c r="V151" s="28"/>
      <c r="W151" s="28"/>
      <c r="X151" s="28"/>
      <c r="Y151" s="28"/>
    </row>
    <row r="152" spans="15:25" x14ac:dyDescent="0.35">
      <c r="O152" s="28"/>
      <c r="P152" s="28"/>
      <c r="Q152" s="28"/>
      <c r="R152" s="45"/>
      <c r="S152" s="28"/>
      <c r="T152" s="28"/>
      <c r="U152" s="28"/>
      <c r="V152" s="28"/>
      <c r="W152" s="28"/>
      <c r="X152" s="28"/>
      <c r="Y152" s="28"/>
    </row>
    <row r="153" spans="15:25" x14ac:dyDescent="0.35">
      <c r="O153" s="28"/>
      <c r="P153" s="28"/>
      <c r="Q153" s="28"/>
      <c r="R153" s="45"/>
      <c r="S153" s="28"/>
      <c r="T153" s="28"/>
      <c r="U153" s="28"/>
      <c r="V153" s="28"/>
      <c r="W153" s="28"/>
      <c r="X153" s="28"/>
      <c r="Y153" s="28"/>
    </row>
    <row r="154" spans="15:25" x14ac:dyDescent="0.35">
      <c r="O154" s="28"/>
      <c r="P154" s="28"/>
      <c r="Q154" s="28"/>
      <c r="R154" s="45"/>
      <c r="S154" s="28"/>
      <c r="T154" s="28"/>
      <c r="U154" s="28"/>
      <c r="V154" s="28"/>
      <c r="W154" s="28"/>
      <c r="X154" s="28"/>
      <c r="Y154" s="28"/>
    </row>
    <row r="155" spans="15:25" x14ac:dyDescent="0.35">
      <c r="O155" s="28"/>
      <c r="P155" s="28"/>
      <c r="Q155" s="28"/>
      <c r="R155" s="45"/>
      <c r="S155" s="28"/>
      <c r="T155" s="28"/>
      <c r="U155" s="28"/>
      <c r="V155" s="28"/>
      <c r="W155" s="28"/>
      <c r="X155" s="28"/>
      <c r="Y155" s="28"/>
    </row>
    <row r="156" spans="15:25" x14ac:dyDescent="0.35">
      <c r="O156" s="28"/>
      <c r="P156" s="28"/>
      <c r="Q156" s="28"/>
      <c r="R156" s="45"/>
      <c r="S156" s="28"/>
      <c r="T156" s="28"/>
      <c r="U156" s="28"/>
      <c r="V156" s="28"/>
      <c r="W156" s="28"/>
      <c r="X156" s="28"/>
      <c r="Y156" s="28"/>
    </row>
    <row r="157" spans="15:25" x14ac:dyDescent="0.35">
      <c r="O157" s="28"/>
      <c r="P157" s="28"/>
      <c r="Q157" s="28"/>
      <c r="R157" s="45"/>
      <c r="S157" s="28"/>
      <c r="T157" s="28"/>
      <c r="U157" s="28"/>
      <c r="V157" s="28"/>
      <c r="W157" s="28"/>
      <c r="X157" s="28"/>
      <c r="Y157" s="28"/>
    </row>
    <row r="158" spans="15:25" x14ac:dyDescent="0.35">
      <c r="O158" s="28"/>
      <c r="P158" s="28"/>
      <c r="Q158" s="28"/>
      <c r="R158" s="45"/>
      <c r="S158" s="28"/>
      <c r="T158" s="28"/>
      <c r="U158" s="28"/>
      <c r="V158" s="28"/>
      <c r="W158" s="28"/>
      <c r="X158" s="28"/>
      <c r="Y158" s="28"/>
    </row>
    <row r="159" spans="15:25" x14ac:dyDescent="0.35">
      <c r="O159" s="28"/>
      <c r="P159" s="28"/>
      <c r="Q159" s="28"/>
      <c r="R159" s="45"/>
      <c r="S159" s="28"/>
      <c r="T159" s="28"/>
      <c r="U159" s="28"/>
      <c r="V159" s="28"/>
      <c r="W159" s="28"/>
      <c r="X159" s="28"/>
      <c r="Y159" s="28"/>
    </row>
    <row r="160" spans="15:25" x14ac:dyDescent="0.35">
      <c r="O160" s="28"/>
      <c r="P160" s="28"/>
      <c r="Q160" s="28"/>
      <c r="R160" s="45"/>
      <c r="S160" s="28"/>
      <c r="T160" s="28"/>
      <c r="U160" s="28"/>
      <c r="V160" s="28"/>
      <c r="W160" s="28"/>
      <c r="X160" s="28"/>
      <c r="Y160" s="28"/>
    </row>
    <row r="161" spans="15:25" x14ac:dyDescent="0.35">
      <c r="O161" s="28"/>
      <c r="P161" s="28"/>
      <c r="Q161" s="28"/>
      <c r="R161" s="45"/>
      <c r="S161" s="28"/>
      <c r="T161" s="28"/>
      <c r="U161" s="28"/>
      <c r="V161" s="28"/>
      <c r="W161" s="28"/>
      <c r="X161" s="28"/>
      <c r="Y161" s="28"/>
    </row>
    <row r="162" spans="15:25" x14ac:dyDescent="0.35">
      <c r="O162" s="28"/>
      <c r="P162" s="28"/>
      <c r="Q162" s="28"/>
      <c r="R162" s="45"/>
      <c r="S162" s="28"/>
      <c r="T162" s="28"/>
      <c r="U162" s="28"/>
      <c r="V162" s="28"/>
      <c r="W162" s="28"/>
      <c r="X162" s="28"/>
      <c r="Y162" s="28"/>
    </row>
    <row r="163" spans="15:25" x14ac:dyDescent="0.35">
      <c r="O163" s="28"/>
      <c r="P163" s="28"/>
      <c r="Q163" s="28"/>
      <c r="R163" s="45"/>
      <c r="S163" s="28"/>
      <c r="T163" s="28"/>
      <c r="U163" s="28"/>
      <c r="V163" s="28"/>
      <c r="W163" s="28"/>
      <c r="X163" s="28"/>
      <c r="Y163" s="28"/>
    </row>
    <row r="164" spans="15:25" x14ac:dyDescent="0.35">
      <c r="O164" s="28"/>
      <c r="P164" s="28"/>
      <c r="Q164" s="28"/>
      <c r="R164" s="45"/>
      <c r="S164" s="28"/>
      <c r="T164" s="28"/>
      <c r="U164" s="28"/>
      <c r="V164" s="28"/>
      <c r="W164" s="28"/>
      <c r="X164" s="28"/>
      <c r="Y164" s="28"/>
    </row>
    <row r="165" spans="15:25" x14ac:dyDescent="0.35">
      <c r="O165" s="28"/>
      <c r="P165" s="28"/>
      <c r="Q165" s="28"/>
      <c r="R165" s="45"/>
      <c r="S165" s="28"/>
      <c r="T165" s="28"/>
      <c r="U165" s="28"/>
      <c r="V165" s="28"/>
      <c r="W165" s="28"/>
      <c r="X165" s="28"/>
      <c r="Y165" s="28"/>
    </row>
    <row r="166" spans="15:25" x14ac:dyDescent="0.35">
      <c r="O166" s="28"/>
      <c r="P166" s="28"/>
      <c r="Q166" s="28"/>
      <c r="R166" s="45"/>
      <c r="S166" s="28"/>
      <c r="T166" s="28"/>
      <c r="U166" s="28"/>
      <c r="V166" s="28"/>
      <c r="W166" s="28"/>
      <c r="X166" s="28"/>
      <c r="Y166" s="28"/>
    </row>
    <row r="167" spans="15:25" x14ac:dyDescent="0.35">
      <c r="O167" s="28"/>
      <c r="P167" s="28"/>
      <c r="Q167" s="28"/>
      <c r="R167" s="45"/>
      <c r="S167" s="28"/>
      <c r="T167" s="28"/>
      <c r="U167" s="28"/>
      <c r="V167" s="28"/>
      <c r="W167" s="28"/>
      <c r="X167" s="28"/>
      <c r="Y167" s="28"/>
    </row>
    <row r="168" spans="15:25" x14ac:dyDescent="0.35">
      <c r="O168" s="28"/>
      <c r="P168" s="28"/>
      <c r="Q168" s="28"/>
      <c r="R168" s="45"/>
      <c r="S168" s="28"/>
      <c r="T168" s="28"/>
      <c r="U168" s="28"/>
      <c r="V168" s="28"/>
      <c r="W168" s="28"/>
      <c r="X168" s="28"/>
      <c r="Y168" s="28"/>
    </row>
    <row r="169" spans="15:25" x14ac:dyDescent="0.35">
      <c r="O169" s="28"/>
      <c r="P169" s="28"/>
      <c r="Q169" s="28"/>
      <c r="R169" s="45"/>
      <c r="S169" s="28"/>
      <c r="T169" s="28"/>
      <c r="U169" s="28"/>
      <c r="V169" s="28"/>
      <c r="W169" s="28"/>
      <c r="X169" s="28"/>
      <c r="Y169" s="28"/>
    </row>
    <row r="170" spans="15:25" x14ac:dyDescent="0.35">
      <c r="O170" s="28"/>
      <c r="P170" s="28"/>
      <c r="Q170" s="28"/>
      <c r="R170" s="45"/>
      <c r="S170" s="28"/>
      <c r="T170" s="28"/>
      <c r="U170" s="28"/>
      <c r="V170" s="28"/>
      <c r="W170" s="28"/>
      <c r="X170" s="28"/>
      <c r="Y170" s="28"/>
    </row>
    <row r="171" spans="15:25" x14ac:dyDescent="0.35">
      <c r="O171" s="28"/>
      <c r="P171" s="28"/>
      <c r="Q171" s="28"/>
      <c r="R171" s="45"/>
      <c r="S171" s="28"/>
      <c r="T171" s="28"/>
      <c r="U171" s="28"/>
      <c r="V171" s="28"/>
      <c r="W171" s="28"/>
      <c r="X171" s="28"/>
      <c r="Y171" s="28"/>
    </row>
    <row r="172" spans="15:25" x14ac:dyDescent="0.35">
      <c r="O172" s="28"/>
      <c r="P172" s="28"/>
      <c r="Q172" s="28"/>
      <c r="R172" s="45"/>
      <c r="S172" s="28"/>
      <c r="T172" s="28"/>
      <c r="U172" s="28"/>
      <c r="V172" s="28"/>
      <c r="W172" s="28"/>
      <c r="X172" s="28"/>
      <c r="Y172" s="28"/>
    </row>
    <row r="173" spans="15:25" x14ac:dyDescent="0.35">
      <c r="O173" s="28"/>
      <c r="P173" s="28"/>
      <c r="Q173" s="28"/>
      <c r="R173" s="45"/>
      <c r="S173" s="28"/>
      <c r="T173" s="28"/>
      <c r="U173" s="28"/>
      <c r="V173" s="28"/>
      <c r="W173" s="28"/>
      <c r="X173" s="28"/>
      <c r="Y173" s="28"/>
    </row>
    <row r="174" spans="15:25" x14ac:dyDescent="0.35">
      <c r="O174" s="28"/>
      <c r="P174" s="28"/>
      <c r="Q174" s="28"/>
      <c r="R174" s="45"/>
      <c r="S174" s="28"/>
      <c r="T174" s="28"/>
      <c r="U174" s="28"/>
      <c r="V174" s="28"/>
      <c r="W174" s="28"/>
      <c r="X174" s="28"/>
      <c r="Y174" s="28"/>
    </row>
    <row r="175" spans="15:25" x14ac:dyDescent="0.35">
      <c r="O175" s="28"/>
      <c r="P175" s="28"/>
      <c r="Q175" s="28"/>
      <c r="R175" s="45"/>
      <c r="S175" s="28"/>
      <c r="T175" s="28"/>
      <c r="U175" s="28"/>
      <c r="V175" s="28"/>
      <c r="W175" s="28"/>
      <c r="X175" s="28"/>
      <c r="Y175" s="28"/>
    </row>
    <row r="176" spans="15:25" x14ac:dyDescent="0.35">
      <c r="O176" s="28"/>
      <c r="P176" s="28"/>
      <c r="Q176" s="28"/>
      <c r="R176" s="45"/>
      <c r="S176" s="28"/>
      <c r="T176" s="28"/>
      <c r="U176" s="28"/>
      <c r="V176" s="28"/>
      <c r="W176" s="28"/>
      <c r="X176" s="28"/>
      <c r="Y176" s="28"/>
    </row>
    <row r="177" spans="15:25" x14ac:dyDescent="0.35">
      <c r="O177" s="28"/>
      <c r="P177" s="28"/>
      <c r="Q177" s="28"/>
      <c r="R177" s="45"/>
      <c r="S177" s="28"/>
      <c r="T177" s="28"/>
      <c r="U177" s="28"/>
      <c r="V177" s="28"/>
      <c r="W177" s="28"/>
      <c r="X177" s="28"/>
      <c r="Y177" s="28"/>
    </row>
    <row r="178" spans="15:25" x14ac:dyDescent="0.35">
      <c r="O178" s="28"/>
      <c r="P178" s="28"/>
      <c r="Q178" s="28"/>
      <c r="R178" s="45"/>
      <c r="S178" s="28"/>
      <c r="T178" s="28"/>
      <c r="U178" s="28"/>
      <c r="V178" s="28"/>
      <c r="W178" s="28"/>
      <c r="X178" s="28"/>
      <c r="Y178" s="28"/>
    </row>
    <row r="179" spans="15:25" x14ac:dyDescent="0.35">
      <c r="O179" s="28"/>
      <c r="P179" s="28"/>
      <c r="Q179" s="28"/>
      <c r="R179" s="45"/>
      <c r="S179" s="28"/>
      <c r="T179" s="28"/>
      <c r="U179" s="28"/>
      <c r="V179" s="28"/>
      <c r="W179" s="28"/>
      <c r="X179" s="28"/>
      <c r="Y179" s="28"/>
    </row>
    <row r="180" spans="15:25" x14ac:dyDescent="0.35">
      <c r="O180" s="28"/>
      <c r="P180" s="28"/>
      <c r="Q180" s="28"/>
      <c r="R180" s="45"/>
      <c r="S180" s="28"/>
      <c r="T180" s="28"/>
      <c r="U180" s="28"/>
      <c r="V180" s="28"/>
      <c r="W180" s="28"/>
      <c r="X180" s="28"/>
      <c r="Y180" s="28"/>
    </row>
    <row r="181" spans="15:25" x14ac:dyDescent="0.35">
      <c r="O181" s="28"/>
      <c r="P181" s="28"/>
      <c r="Q181" s="28"/>
      <c r="R181" s="45"/>
      <c r="S181" s="28"/>
      <c r="T181" s="28"/>
      <c r="U181" s="28"/>
      <c r="V181" s="28"/>
      <c r="W181" s="28"/>
      <c r="X181" s="28"/>
      <c r="Y181" s="28"/>
    </row>
    <row r="182" spans="15:25" x14ac:dyDescent="0.35">
      <c r="O182" s="28"/>
      <c r="P182" s="28"/>
      <c r="Q182" s="28"/>
      <c r="R182" s="45"/>
      <c r="S182" s="28"/>
      <c r="T182" s="28"/>
      <c r="U182" s="28"/>
      <c r="V182" s="28"/>
      <c r="W182" s="28"/>
      <c r="X182" s="28"/>
      <c r="Y182" s="28"/>
    </row>
    <row r="183" spans="15:25" x14ac:dyDescent="0.35">
      <c r="O183" s="28"/>
      <c r="P183" s="28"/>
      <c r="Q183" s="28"/>
      <c r="R183" s="45"/>
      <c r="S183" s="28"/>
      <c r="T183" s="28"/>
      <c r="U183" s="28"/>
      <c r="V183" s="28"/>
      <c r="W183" s="28"/>
      <c r="X183" s="28"/>
      <c r="Y183" s="28"/>
    </row>
    <row r="184" spans="15:25" x14ac:dyDescent="0.35">
      <c r="O184" s="28"/>
      <c r="P184" s="28"/>
      <c r="Q184" s="28"/>
      <c r="R184" s="45"/>
      <c r="S184" s="28"/>
      <c r="T184" s="28"/>
      <c r="U184" s="28"/>
      <c r="V184" s="28"/>
      <c r="W184" s="28"/>
      <c r="X184" s="28"/>
      <c r="Y184" s="28"/>
    </row>
    <row r="185" spans="15:25" x14ac:dyDescent="0.35">
      <c r="O185" s="28"/>
      <c r="P185" s="28"/>
      <c r="Q185" s="28"/>
      <c r="R185" s="45"/>
      <c r="S185" s="28"/>
      <c r="T185" s="28"/>
      <c r="U185" s="28"/>
      <c r="V185" s="28"/>
      <c r="W185" s="28"/>
      <c r="X185" s="28"/>
      <c r="Y185" s="28"/>
    </row>
    <row r="186" spans="15:25" x14ac:dyDescent="0.35">
      <c r="O186" s="28"/>
      <c r="P186" s="28"/>
      <c r="Q186" s="28"/>
      <c r="R186" s="45"/>
      <c r="S186" s="28"/>
      <c r="T186" s="28"/>
      <c r="U186" s="28"/>
      <c r="V186" s="28"/>
      <c r="W186" s="28"/>
      <c r="X186" s="28"/>
      <c r="Y186" s="28"/>
    </row>
    <row r="187" spans="15:25" x14ac:dyDescent="0.35">
      <c r="O187" s="28"/>
      <c r="P187" s="28"/>
      <c r="Q187" s="28"/>
      <c r="R187" s="45"/>
      <c r="S187" s="28"/>
      <c r="T187" s="28"/>
      <c r="U187" s="28"/>
      <c r="V187" s="28"/>
      <c r="W187" s="28"/>
      <c r="X187" s="28"/>
      <c r="Y187" s="28"/>
    </row>
    <row r="188" spans="15:25" x14ac:dyDescent="0.35">
      <c r="O188" s="28"/>
      <c r="P188" s="28"/>
      <c r="Q188" s="28"/>
      <c r="R188" s="45"/>
      <c r="S188" s="28"/>
      <c r="T188" s="28"/>
      <c r="U188" s="28"/>
      <c r="V188" s="28"/>
      <c r="W188" s="28"/>
      <c r="X188" s="28"/>
      <c r="Y188" s="28"/>
    </row>
    <row r="189" spans="15:25" x14ac:dyDescent="0.35">
      <c r="O189" s="28"/>
      <c r="P189" s="28"/>
      <c r="Q189" s="28"/>
      <c r="R189" s="45"/>
      <c r="S189" s="28"/>
      <c r="T189" s="28"/>
      <c r="U189" s="28"/>
      <c r="V189" s="28"/>
      <c r="W189" s="28"/>
      <c r="X189" s="28"/>
      <c r="Y189" s="28"/>
    </row>
    <row r="190" spans="15:25" x14ac:dyDescent="0.35">
      <c r="O190" s="28"/>
      <c r="P190" s="28"/>
      <c r="Q190" s="28"/>
      <c r="R190" s="45"/>
      <c r="S190" s="28"/>
      <c r="T190" s="28"/>
      <c r="U190" s="28"/>
      <c r="V190" s="28"/>
      <c r="W190" s="28"/>
      <c r="X190" s="28"/>
      <c r="Y190" s="28"/>
    </row>
    <row r="191" spans="15:25" x14ac:dyDescent="0.35">
      <c r="O191" s="28"/>
      <c r="P191" s="28"/>
      <c r="Q191" s="28"/>
      <c r="R191" s="45"/>
      <c r="S191" s="28"/>
      <c r="T191" s="28"/>
      <c r="U191" s="28"/>
      <c r="V191" s="28"/>
      <c r="W191" s="28"/>
      <c r="X191" s="28"/>
      <c r="Y191" s="28"/>
    </row>
    <row r="192" spans="15:25" x14ac:dyDescent="0.35">
      <c r="O192" s="28"/>
      <c r="P192" s="28"/>
      <c r="Q192" s="28"/>
      <c r="R192" s="45"/>
      <c r="S192" s="28"/>
      <c r="T192" s="28"/>
      <c r="U192" s="28"/>
      <c r="V192" s="28"/>
      <c r="W192" s="28"/>
      <c r="X192" s="28"/>
      <c r="Y192" s="28"/>
    </row>
    <row r="193" spans="15:25" x14ac:dyDescent="0.35">
      <c r="O193" s="28"/>
      <c r="P193" s="28"/>
      <c r="Q193" s="28"/>
      <c r="R193" s="45"/>
      <c r="S193" s="28"/>
      <c r="T193" s="28"/>
      <c r="U193" s="28"/>
      <c r="V193" s="28"/>
      <c r="W193" s="28"/>
      <c r="X193" s="28"/>
      <c r="Y193" s="28"/>
    </row>
    <row r="194" spans="15:25" x14ac:dyDescent="0.35">
      <c r="O194" s="28"/>
      <c r="P194" s="28"/>
      <c r="Q194" s="28"/>
      <c r="R194" s="45"/>
      <c r="S194" s="28"/>
      <c r="T194" s="28"/>
      <c r="U194" s="28"/>
      <c r="V194" s="28"/>
      <c r="W194" s="28"/>
      <c r="X194" s="28"/>
      <c r="Y194" s="28"/>
    </row>
    <row r="195" spans="15:25" x14ac:dyDescent="0.35">
      <c r="O195" s="28"/>
      <c r="P195" s="28"/>
      <c r="Q195" s="28"/>
      <c r="R195" s="45"/>
      <c r="S195" s="28"/>
      <c r="T195" s="28"/>
      <c r="U195" s="28"/>
      <c r="V195" s="28"/>
      <c r="W195" s="28"/>
      <c r="X195" s="28"/>
      <c r="Y195" s="28"/>
    </row>
    <row r="196" spans="15:25" x14ac:dyDescent="0.35">
      <c r="O196" s="28"/>
      <c r="P196" s="28"/>
      <c r="Q196" s="28"/>
      <c r="R196" s="45"/>
      <c r="S196" s="28"/>
      <c r="T196" s="28"/>
      <c r="U196" s="28"/>
      <c r="V196" s="28"/>
      <c r="W196" s="28"/>
      <c r="X196" s="28"/>
      <c r="Y196" s="28"/>
    </row>
    <row r="197" spans="15:25" x14ac:dyDescent="0.35">
      <c r="O197" s="28"/>
      <c r="P197" s="28"/>
      <c r="Q197" s="28"/>
      <c r="R197" s="45"/>
      <c r="S197" s="28"/>
      <c r="T197" s="28"/>
      <c r="U197" s="28"/>
      <c r="V197" s="28"/>
      <c r="W197" s="28"/>
      <c r="X197" s="28"/>
      <c r="Y197" s="28"/>
    </row>
    <row r="198" spans="15:25" x14ac:dyDescent="0.35">
      <c r="O198" s="28"/>
      <c r="P198" s="28"/>
      <c r="Q198" s="28"/>
      <c r="R198" s="45"/>
      <c r="S198" s="28"/>
      <c r="T198" s="28"/>
      <c r="U198" s="28"/>
      <c r="V198" s="28"/>
      <c r="W198" s="28"/>
      <c r="X198" s="28"/>
      <c r="Y198" s="28"/>
    </row>
    <row r="199" spans="15:25" x14ac:dyDescent="0.35">
      <c r="O199" s="28"/>
      <c r="P199" s="28"/>
      <c r="Q199" s="28"/>
      <c r="R199" s="45"/>
      <c r="S199" s="28"/>
      <c r="T199" s="28"/>
      <c r="U199" s="28"/>
      <c r="V199" s="28"/>
      <c r="W199" s="28"/>
      <c r="X199" s="28"/>
      <c r="Y199" s="28"/>
    </row>
    <row r="200" spans="15:25" x14ac:dyDescent="0.35">
      <c r="O200" s="28"/>
      <c r="P200" s="28"/>
      <c r="Q200" s="28"/>
      <c r="R200" s="45"/>
      <c r="S200" s="28"/>
      <c r="T200" s="28"/>
      <c r="U200" s="28"/>
      <c r="V200" s="28"/>
      <c r="W200" s="28"/>
      <c r="X200" s="28"/>
      <c r="Y200" s="28"/>
    </row>
    <row r="201" spans="15:25" x14ac:dyDescent="0.35">
      <c r="O201" s="28"/>
      <c r="P201" s="28"/>
      <c r="Q201" s="28"/>
      <c r="R201" s="45"/>
      <c r="S201" s="28"/>
      <c r="T201" s="28"/>
      <c r="U201" s="28"/>
      <c r="V201" s="28"/>
      <c r="W201" s="28"/>
      <c r="X201" s="28"/>
      <c r="Y201" s="28"/>
    </row>
    <row r="202" spans="15:25" x14ac:dyDescent="0.35">
      <c r="O202" s="28"/>
      <c r="P202" s="28"/>
      <c r="Q202" s="28"/>
      <c r="R202" s="45"/>
      <c r="S202" s="28"/>
      <c r="T202" s="28"/>
      <c r="U202" s="28"/>
      <c r="V202" s="28"/>
      <c r="W202" s="28"/>
      <c r="X202" s="28"/>
      <c r="Y202" s="28"/>
    </row>
    <row r="203" spans="15:25" x14ac:dyDescent="0.35">
      <c r="O203" s="28"/>
      <c r="P203" s="28"/>
      <c r="Q203" s="28"/>
      <c r="R203" s="45"/>
      <c r="S203" s="28"/>
      <c r="T203" s="28"/>
      <c r="U203" s="28"/>
      <c r="V203" s="28"/>
      <c r="W203" s="28"/>
      <c r="X203" s="28"/>
      <c r="Y203" s="28"/>
    </row>
    <row r="204" spans="15:25" x14ac:dyDescent="0.35">
      <c r="O204" s="28"/>
      <c r="P204" s="28"/>
      <c r="Q204" s="28"/>
      <c r="R204" s="45"/>
      <c r="S204" s="28"/>
      <c r="T204" s="28"/>
      <c r="U204" s="28"/>
      <c r="V204" s="28"/>
      <c r="W204" s="28"/>
      <c r="X204" s="28"/>
      <c r="Y204" s="28"/>
    </row>
    <row r="205" spans="15:25" x14ac:dyDescent="0.35">
      <c r="O205" s="28"/>
      <c r="P205" s="28"/>
      <c r="Q205" s="28"/>
      <c r="R205" s="45"/>
      <c r="S205" s="28"/>
      <c r="T205" s="28"/>
      <c r="U205" s="28"/>
      <c r="V205" s="28"/>
      <c r="W205" s="28"/>
      <c r="X205" s="28"/>
      <c r="Y205" s="28"/>
    </row>
    <row r="206" spans="15:25" x14ac:dyDescent="0.35">
      <c r="O206" s="28"/>
      <c r="P206" s="28"/>
      <c r="Q206" s="28"/>
      <c r="R206" s="45"/>
      <c r="S206" s="28"/>
      <c r="T206" s="28"/>
      <c r="U206" s="28"/>
      <c r="V206" s="28"/>
      <c r="W206" s="28"/>
      <c r="X206" s="28"/>
      <c r="Y206" s="28"/>
    </row>
    <row r="207" spans="15:25" x14ac:dyDescent="0.35">
      <c r="O207" s="28"/>
      <c r="P207" s="28"/>
      <c r="Q207" s="28"/>
      <c r="R207" s="45"/>
      <c r="S207" s="28"/>
      <c r="T207" s="28"/>
      <c r="U207" s="28"/>
      <c r="V207" s="28"/>
      <c r="W207" s="28"/>
      <c r="X207" s="28"/>
      <c r="Y207" s="28"/>
    </row>
    <row r="208" spans="15:25" x14ac:dyDescent="0.35">
      <c r="O208" s="28"/>
      <c r="P208" s="28"/>
      <c r="Q208" s="28"/>
      <c r="R208" s="45"/>
      <c r="S208" s="28"/>
      <c r="T208" s="28"/>
      <c r="U208" s="28"/>
      <c r="V208" s="28"/>
      <c r="W208" s="28"/>
      <c r="X208" s="28"/>
      <c r="Y208" s="28"/>
    </row>
    <row r="209" spans="15:25" x14ac:dyDescent="0.35">
      <c r="O209" s="28"/>
      <c r="P209" s="28"/>
      <c r="Q209" s="28"/>
      <c r="R209" s="45"/>
      <c r="S209" s="28"/>
      <c r="T209" s="28"/>
      <c r="U209" s="28"/>
      <c r="V209" s="28"/>
      <c r="W209" s="28"/>
      <c r="X209" s="28"/>
      <c r="Y209" s="28"/>
    </row>
    <row r="210" spans="15:25" x14ac:dyDescent="0.35">
      <c r="O210" s="28"/>
      <c r="P210" s="28"/>
      <c r="Q210" s="28"/>
      <c r="R210" s="45"/>
      <c r="S210" s="28"/>
      <c r="T210" s="28"/>
      <c r="U210" s="28"/>
      <c r="V210" s="28"/>
      <c r="W210" s="28"/>
      <c r="X210" s="28"/>
      <c r="Y210" s="28"/>
    </row>
    <row r="211" spans="15:25" x14ac:dyDescent="0.35">
      <c r="O211" s="28"/>
      <c r="P211" s="28"/>
      <c r="Q211" s="28"/>
      <c r="R211" s="45"/>
      <c r="S211" s="28"/>
      <c r="T211" s="28"/>
      <c r="U211" s="28"/>
      <c r="V211" s="28"/>
      <c r="W211" s="28"/>
      <c r="X211" s="28"/>
      <c r="Y211" s="28"/>
    </row>
    <row r="212" spans="15:25" x14ac:dyDescent="0.35">
      <c r="O212" s="28"/>
      <c r="P212" s="28"/>
      <c r="Q212" s="28"/>
      <c r="R212" s="45"/>
      <c r="S212" s="28"/>
      <c r="T212" s="28"/>
      <c r="U212" s="28"/>
      <c r="V212" s="28"/>
      <c r="W212" s="28"/>
      <c r="X212" s="28"/>
      <c r="Y212" s="28"/>
    </row>
    <row r="213" spans="15:25" x14ac:dyDescent="0.35">
      <c r="O213" s="28"/>
      <c r="P213" s="28"/>
      <c r="Q213" s="28"/>
      <c r="R213" s="45"/>
      <c r="S213" s="28"/>
      <c r="T213" s="28"/>
      <c r="U213" s="28"/>
      <c r="V213" s="28"/>
      <c r="W213" s="28"/>
      <c r="X213" s="28"/>
      <c r="Y213" s="28"/>
    </row>
    <row r="214" spans="15:25" x14ac:dyDescent="0.35">
      <c r="O214" s="28"/>
      <c r="P214" s="28"/>
      <c r="Q214" s="28"/>
      <c r="R214" s="45"/>
      <c r="S214" s="28"/>
      <c r="T214" s="28"/>
      <c r="U214" s="28"/>
      <c r="V214" s="28"/>
      <c r="W214" s="28"/>
      <c r="X214" s="28"/>
      <c r="Y214" s="28"/>
    </row>
    <row r="215" spans="15:25" x14ac:dyDescent="0.35">
      <c r="O215" s="28"/>
      <c r="P215" s="28"/>
      <c r="Q215" s="28"/>
      <c r="R215" s="45"/>
      <c r="S215" s="28"/>
      <c r="T215" s="28"/>
      <c r="U215" s="28"/>
      <c r="V215" s="28"/>
      <c r="W215" s="28"/>
      <c r="X215" s="28"/>
      <c r="Y215" s="28"/>
    </row>
    <row r="216" spans="15:25" x14ac:dyDescent="0.35">
      <c r="O216" s="28"/>
      <c r="P216" s="28"/>
      <c r="Q216" s="28"/>
      <c r="R216" s="45"/>
      <c r="S216" s="28"/>
      <c r="T216" s="28"/>
      <c r="U216" s="28"/>
      <c r="V216" s="28"/>
      <c r="W216" s="28"/>
      <c r="X216" s="28"/>
      <c r="Y216" s="28"/>
    </row>
    <row r="217" spans="15:25" x14ac:dyDescent="0.35">
      <c r="O217" s="28"/>
      <c r="P217" s="28"/>
      <c r="Q217" s="28"/>
      <c r="R217" s="45"/>
      <c r="S217" s="28"/>
      <c r="T217" s="28"/>
      <c r="U217" s="28"/>
      <c r="V217" s="28"/>
      <c r="W217" s="28"/>
      <c r="X217" s="28"/>
      <c r="Y217" s="28"/>
    </row>
    <row r="218" spans="15:25" x14ac:dyDescent="0.35">
      <c r="O218" s="28"/>
      <c r="P218" s="28"/>
      <c r="Q218" s="28"/>
      <c r="R218" s="45"/>
      <c r="S218" s="28"/>
      <c r="T218" s="28"/>
      <c r="U218" s="28"/>
      <c r="V218" s="28"/>
      <c r="W218" s="28"/>
      <c r="X218" s="28"/>
      <c r="Y218" s="28"/>
    </row>
    <row r="219" spans="15:25" x14ac:dyDescent="0.35">
      <c r="O219" s="28"/>
      <c r="P219" s="28"/>
      <c r="Q219" s="28"/>
      <c r="R219" s="45"/>
      <c r="S219" s="28"/>
      <c r="T219" s="28"/>
      <c r="U219" s="28"/>
      <c r="V219" s="28"/>
      <c r="W219" s="28"/>
      <c r="X219" s="28"/>
      <c r="Y219" s="28"/>
    </row>
    <row r="220" spans="15:25" x14ac:dyDescent="0.35">
      <c r="O220" s="28"/>
      <c r="P220" s="28"/>
      <c r="Q220" s="28"/>
      <c r="R220" s="45"/>
      <c r="S220" s="28"/>
      <c r="T220" s="28"/>
      <c r="U220" s="28"/>
      <c r="V220" s="28"/>
      <c r="W220" s="28"/>
      <c r="X220" s="28"/>
      <c r="Y220" s="28"/>
    </row>
    <row r="221" spans="15:25" x14ac:dyDescent="0.35">
      <c r="O221" s="28"/>
      <c r="P221" s="28"/>
      <c r="Q221" s="28"/>
      <c r="R221" s="45"/>
      <c r="S221" s="28"/>
      <c r="T221" s="28"/>
      <c r="U221" s="28"/>
      <c r="V221" s="28"/>
      <c r="W221" s="28"/>
      <c r="X221" s="28"/>
      <c r="Y221" s="28"/>
    </row>
    <row r="222" spans="15:25" x14ac:dyDescent="0.35">
      <c r="O222" s="28"/>
      <c r="P222" s="28"/>
      <c r="Q222" s="28"/>
      <c r="R222" s="45"/>
      <c r="S222" s="28"/>
      <c r="T222" s="28"/>
      <c r="U222" s="28"/>
      <c r="V222" s="28"/>
      <c r="W222" s="28"/>
      <c r="X222" s="28"/>
      <c r="Y222" s="28"/>
    </row>
    <row r="223" spans="15:25" x14ac:dyDescent="0.35">
      <c r="O223" s="28"/>
      <c r="P223" s="28"/>
      <c r="Q223" s="28"/>
      <c r="R223" s="45"/>
      <c r="S223" s="28"/>
      <c r="T223" s="28"/>
      <c r="U223" s="28"/>
      <c r="V223" s="28"/>
      <c r="W223" s="28"/>
      <c r="X223" s="28"/>
      <c r="Y223" s="28"/>
    </row>
    <row r="224" spans="15:25" x14ac:dyDescent="0.35">
      <c r="O224" s="28"/>
      <c r="P224" s="28"/>
      <c r="Q224" s="28"/>
      <c r="R224" s="45"/>
      <c r="S224" s="28"/>
      <c r="T224" s="28"/>
      <c r="U224" s="28"/>
      <c r="V224" s="28"/>
      <c r="W224" s="28"/>
      <c r="X224" s="28"/>
      <c r="Y224" s="28"/>
    </row>
    <row r="225" spans="15:25" x14ac:dyDescent="0.35">
      <c r="O225" s="28"/>
      <c r="P225" s="28"/>
      <c r="Q225" s="28"/>
      <c r="R225" s="45"/>
      <c r="S225" s="28"/>
      <c r="T225" s="28"/>
      <c r="U225" s="28"/>
      <c r="V225" s="28"/>
      <c r="W225" s="28"/>
      <c r="X225" s="28"/>
      <c r="Y225" s="28"/>
    </row>
    <row r="226" spans="15:25" x14ac:dyDescent="0.35">
      <c r="O226" s="28"/>
      <c r="P226" s="28"/>
      <c r="Q226" s="28"/>
      <c r="R226" s="45"/>
      <c r="S226" s="28"/>
      <c r="T226" s="28"/>
      <c r="U226" s="28"/>
      <c r="V226" s="28"/>
      <c r="W226" s="28"/>
      <c r="X226" s="28"/>
      <c r="Y226" s="28"/>
    </row>
    <row r="227" spans="15:25" x14ac:dyDescent="0.35">
      <c r="O227" s="28"/>
      <c r="P227" s="28"/>
      <c r="Q227" s="28"/>
      <c r="R227" s="45"/>
      <c r="S227" s="28"/>
      <c r="T227" s="28"/>
      <c r="U227" s="28"/>
      <c r="V227" s="28"/>
      <c r="W227" s="28"/>
      <c r="X227" s="28"/>
      <c r="Y227" s="28"/>
    </row>
    <row r="228" spans="15:25" x14ac:dyDescent="0.35">
      <c r="O228" s="28"/>
      <c r="P228" s="28"/>
      <c r="Q228" s="28"/>
      <c r="R228" s="45"/>
      <c r="S228" s="28"/>
      <c r="T228" s="28"/>
      <c r="U228" s="28"/>
      <c r="V228" s="28"/>
      <c r="W228" s="28"/>
      <c r="X228" s="28"/>
      <c r="Y228" s="28"/>
    </row>
    <row r="229" spans="15:25" x14ac:dyDescent="0.35">
      <c r="O229" s="28"/>
      <c r="P229" s="28"/>
      <c r="Q229" s="28"/>
      <c r="R229" s="45"/>
      <c r="S229" s="28"/>
      <c r="T229" s="28"/>
      <c r="U229" s="28"/>
      <c r="V229" s="28"/>
      <c r="W229" s="28"/>
      <c r="X229" s="28"/>
      <c r="Y229" s="28"/>
    </row>
    <row r="230" spans="15:25" x14ac:dyDescent="0.35">
      <c r="O230" s="28"/>
      <c r="P230" s="28"/>
      <c r="Q230" s="28"/>
      <c r="R230" s="45"/>
      <c r="S230" s="28"/>
      <c r="T230" s="28"/>
      <c r="U230" s="28"/>
      <c r="V230" s="28"/>
      <c r="W230" s="28"/>
      <c r="X230" s="28"/>
      <c r="Y230" s="28"/>
    </row>
    <row r="231" spans="15:25" x14ac:dyDescent="0.35">
      <c r="O231" s="28"/>
      <c r="P231" s="28"/>
      <c r="Q231" s="28"/>
      <c r="R231" s="45"/>
      <c r="S231" s="28"/>
      <c r="T231" s="28"/>
      <c r="U231" s="28"/>
      <c r="V231" s="28"/>
      <c r="W231" s="28"/>
      <c r="X231" s="28"/>
      <c r="Y231" s="28"/>
    </row>
    <row r="232" spans="15:25" x14ac:dyDescent="0.35">
      <c r="O232" s="28"/>
      <c r="P232" s="28"/>
      <c r="Q232" s="28"/>
      <c r="R232" s="45"/>
      <c r="S232" s="28"/>
      <c r="T232" s="28"/>
      <c r="U232" s="28"/>
      <c r="V232" s="28"/>
      <c r="W232" s="28"/>
      <c r="X232" s="28"/>
      <c r="Y232" s="28"/>
    </row>
    <row r="233" spans="15:25" x14ac:dyDescent="0.35">
      <c r="O233" s="28"/>
      <c r="P233" s="28"/>
      <c r="Q233" s="28"/>
      <c r="R233" s="45"/>
      <c r="S233" s="28"/>
      <c r="T233" s="28"/>
      <c r="U233" s="28"/>
      <c r="V233" s="28"/>
      <c r="W233" s="28"/>
      <c r="X233" s="28"/>
      <c r="Y233" s="28"/>
    </row>
    <row r="234" spans="15:25" x14ac:dyDescent="0.35">
      <c r="O234" s="28"/>
      <c r="P234" s="28"/>
      <c r="Q234" s="28"/>
      <c r="R234" s="45"/>
      <c r="S234" s="28"/>
      <c r="T234" s="28"/>
      <c r="U234" s="28"/>
      <c r="V234" s="28"/>
      <c r="W234" s="28"/>
      <c r="X234" s="28"/>
      <c r="Y234" s="28"/>
    </row>
    <row r="235" spans="15:25" x14ac:dyDescent="0.35">
      <c r="O235" s="28"/>
      <c r="P235" s="28"/>
      <c r="Q235" s="28"/>
      <c r="R235" s="45"/>
      <c r="S235" s="28"/>
      <c r="T235" s="28"/>
      <c r="U235" s="28"/>
      <c r="V235" s="28"/>
      <c r="W235" s="28"/>
      <c r="X235" s="28"/>
      <c r="Y235" s="28"/>
    </row>
    <row r="236" spans="15:25" x14ac:dyDescent="0.35">
      <c r="O236" s="28"/>
      <c r="P236" s="28"/>
      <c r="Q236" s="28"/>
      <c r="R236" s="45"/>
      <c r="S236" s="28"/>
      <c r="T236" s="28"/>
      <c r="U236" s="28"/>
      <c r="V236" s="28"/>
      <c r="W236" s="28"/>
      <c r="X236" s="28"/>
      <c r="Y236" s="28"/>
    </row>
    <row r="237" spans="15:25" x14ac:dyDescent="0.35">
      <c r="O237" s="28"/>
      <c r="P237" s="28"/>
      <c r="Q237" s="28"/>
      <c r="R237" s="45"/>
      <c r="S237" s="28"/>
      <c r="T237" s="28"/>
      <c r="U237" s="28"/>
      <c r="V237" s="28"/>
      <c r="W237" s="28"/>
      <c r="X237" s="28"/>
      <c r="Y237" s="28"/>
    </row>
    <row r="238" spans="15:25" x14ac:dyDescent="0.35">
      <c r="O238" s="28"/>
      <c r="P238" s="28"/>
      <c r="Q238" s="28"/>
      <c r="R238" s="45"/>
      <c r="S238" s="28"/>
      <c r="T238" s="28"/>
      <c r="U238" s="28"/>
      <c r="V238" s="28"/>
      <c r="W238" s="28"/>
      <c r="X238" s="28"/>
      <c r="Y238" s="28"/>
    </row>
    <row r="239" spans="15:25" x14ac:dyDescent="0.35">
      <c r="O239" s="28"/>
      <c r="P239" s="28"/>
      <c r="Q239" s="28"/>
      <c r="R239" s="45"/>
      <c r="S239" s="28"/>
      <c r="T239" s="28"/>
      <c r="U239" s="28"/>
      <c r="V239" s="28"/>
      <c r="W239" s="28"/>
      <c r="X239" s="28"/>
      <c r="Y239" s="28"/>
    </row>
    <row r="240" spans="15:25" x14ac:dyDescent="0.35">
      <c r="O240" s="28"/>
      <c r="P240" s="28"/>
      <c r="Q240" s="28"/>
      <c r="R240" s="45"/>
      <c r="S240" s="28"/>
      <c r="T240" s="28"/>
      <c r="U240" s="28"/>
      <c r="V240" s="28"/>
      <c r="W240" s="28"/>
      <c r="X240" s="28"/>
      <c r="Y240" s="28"/>
    </row>
    <row r="241" spans="15:25" x14ac:dyDescent="0.35">
      <c r="O241" s="28"/>
      <c r="P241" s="28"/>
      <c r="Q241" s="28"/>
      <c r="R241" s="45"/>
      <c r="S241" s="28"/>
      <c r="T241" s="28"/>
      <c r="U241" s="28"/>
      <c r="V241" s="28"/>
      <c r="W241" s="28"/>
      <c r="X241" s="28"/>
      <c r="Y241" s="28"/>
    </row>
    <row r="242" spans="15:25" x14ac:dyDescent="0.35">
      <c r="O242" s="28"/>
      <c r="P242" s="28"/>
      <c r="Q242" s="28"/>
      <c r="R242" s="45"/>
      <c r="S242" s="28"/>
      <c r="T242" s="28"/>
      <c r="U242" s="28"/>
      <c r="V242" s="28"/>
      <c r="W242" s="28"/>
      <c r="X242" s="28"/>
      <c r="Y242" s="28"/>
    </row>
    <row r="243" spans="15:25" x14ac:dyDescent="0.35">
      <c r="O243" s="28"/>
      <c r="P243" s="28"/>
      <c r="Q243" s="28"/>
      <c r="R243" s="45"/>
      <c r="S243" s="28"/>
      <c r="T243" s="28"/>
      <c r="U243" s="28"/>
      <c r="V243" s="28"/>
      <c r="W243" s="28"/>
      <c r="X243" s="28"/>
      <c r="Y243" s="28"/>
    </row>
    <row r="244" spans="15:25" x14ac:dyDescent="0.35">
      <c r="O244" s="28"/>
      <c r="P244" s="28"/>
      <c r="Q244" s="28"/>
      <c r="R244" s="45"/>
      <c r="S244" s="28"/>
      <c r="T244" s="28"/>
      <c r="U244" s="28"/>
      <c r="V244" s="28"/>
      <c r="W244" s="28"/>
      <c r="X244" s="28"/>
      <c r="Y244" s="28"/>
    </row>
    <row r="245" spans="15:25" x14ac:dyDescent="0.35">
      <c r="O245" s="28"/>
      <c r="P245" s="28"/>
      <c r="Q245" s="28"/>
      <c r="R245" s="45"/>
      <c r="S245" s="28"/>
      <c r="T245" s="28"/>
      <c r="U245" s="28"/>
      <c r="V245" s="28"/>
      <c r="W245" s="28"/>
      <c r="X245" s="28"/>
      <c r="Y245" s="28"/>
    </row>
    <row r="246" spans="15:25" x14ac:dyDescent="0.35">
      <c r="O246" s="28"/>
      <c r="P246" s="28"/>
      <c r="Q246" s="28"/>
      <c r="R246" s="45"/>
      <c r="S246" s="28"/>
      <c r="T246" s="28"/>
      <c r="U246" s="28"/>
      <c r="V246" s="28"/>
      <c r="W246" s="28"/>
      <c r="X246" s="28"/>
      <c r="Y246" s="28"/>
    </row>
    <row r="247" spans="15:25" x14ac:dyDescent="0.35">
      <c r="O247" s="28"/>
      <c r="P247" s="28"/>
      <c r="Q247" s="28"/>
      <c r="R247" s="45"/>
      <c r="S247" s="28"/>
      <c r="T247" s="28"/>
      <c r="U247" s="28"/>
      <c r="V247" s="28"/>
      <c r="W247" s="28"/>
      <c r="X247" s="28"/>
      <c r="Y247" s="28"/>
    </row>
    <row r="248" spans="15:25" x14ac:dyDescent="0.35">
      <c r="O248" s="28"/>
      <c r="P248" s="28"/>
      <c r="Q248" s="28"/>
      <c r="R248" s="45"/>
      <c r="S248" s="28"/>
      <c r="T248" s="28"/>
      <c r="U248" s="28"/>
      <c r="V248" s="28"/>
      <c r="W248" s="28"/>
      <c r="X248" s="28"/>
      <c r="Y248" s="28"/>
    </row>
    <row r="249" spans="15:25" x14ac:dyDescent="0.35">
      <c r="O249" s="28"/>
      <c r="P249" s="28"/>
      <c r="Q249" s="28"/>
      <c r="R249" s="45"/>
      <c r="S249" s="28"/>
      <c r="T249" s="28"/>
      <c r="U249" s="28"/>
      <c r="V249" s="28"/>
      <c r="W249" s="28"/>
      <c r="X249" s="28"/>
      <c r="Y249" s="28"/>
    </row>
    <row r="250" spans="15:25" x14ac:dyDescent="0.35">
      <c r="O250" s="28"/>
      <c r="P250" s="28"/>
      <c r="Q250" s="28"/>
      <c r="R250" s="45"/>
      <c r="S250" s="28"/>
      <c r="T250" s="28"/>
      <c r="U250" s="28"/>
      <c r="V250" s="28"/>
      <c r="W250" s="28"/>
      <c r="X250" s="28"/>
      <c r="Y250" s="28"/>
    </row>
    <row r="251" spans="15:25" x14ac:dyDescent="0.35">
      <c r="O251" s="28"/>
      <c r="P251" s="28"/>
      <c r="Q251" s="28"/>
      <c r="R251" s="45"/>
      <c r="S251" s="28"/>
      <c r="T251" s="28"/>
      <c r="U251" s="28"/>
      <c r="V251" s="28"/>
      <c r="W251" s="28"/>
      <c r="X251" s="28"/>
      <c r="Y251" s="28"/>
    </row>
    <row r="252" spans="15:25" x14ac:dyDescent="0.35">
      <c r="O252" s="28"/>
      <c r="P252" s="28"/>
      <c r="Q252" s="28"/>
      <c r="R252" s="45"/>
      <c r="S252" s="28"/>
      <c r="T252" s="28"/>
      <c r="U252" s="28"/>
      <c r="V252" s="28"/>
      <c r="W252" s="28"/>
      <c r="X252" s="28"/>
      <c r="Y252" s="28"/>
    </row>
    <row r="253" spans="15:25" x14ac:dyDescent="0.35">
      <c r="O253" s="28"/>
      <c r="P253" s="28"/>
      <c r="Q253" s="28"/>
      <c r="R253" s="45"/>
      <c r="S253" s="28"/>
      <c r="T253" s="28"/>
      <c r="U253" s="28"/>
      <c r="V253" s="28"/>
      <c r="W253" s="28"/>
      <c r="X253" s="28"/>
      <c r="Y253" s="28"/>
    </row>
    <row r="254" spans="15:25" x14ac:dyDescent="0.35">
      <c r="O254" s="28"/>
      <c r="P254" s="28"/>
      <c r="Q254" s="28"/>
      <c r="R254" s="45"/>
      <c r="S254" s="28"/>
      <c r="T254" s="28"/>
      <c r="U254" s="28"/>
      <c r="V254" s="28"/>
      <c r="W254" s="28"/>
      <c r="X254" s="28"/>
      <c r="Y254" s="28"/>
    </row>
    <row r="255" spans="15:25" x14ac:dyDescent="0.35">
      <c r="O255" s="28"/>
      <c r="P255" s="28"/>
      <c r="Q255" s="28"/>
      <c r="R255" s="45"/>
      <c r="S255" s="28"/>
      <c r="T255" s="28"/>
      <c r="U255" s="28"/>
      <c r="V255" s="28"/>
      <c r="W255" s="28"/>
      <c r="X255" s="28"/>
      <c r="Y255" s="28"/>
    </row>
    <row r="256" spans="15:25" x14ac:dyDescent="0.35">
      <c r="O256" s="28"/>
      <c r="P256" s="28"/>
      <c r="Q256" s="28"/>
      <c r="R256" s="45"/>
      <c r="S256" s="28"/>
      <c r="T256" s="28"/>
      <c r="U256" s="28"/>
      <c r="V256" s="28"/>
      <c r="W256" s="28"/>
      <c r="X256" s="28"/>
      <c r="Y256" s="28"/>
    </row>
    <row r="257" spans="15:25" x14ac:dyDescent="0.35">
      <c r="O257" s="28"/>
      <c r="P257" s="28"/>
      <c r="Q257" s="28"/>
      <c r="R257" s="45"/>
      <c r="S257" s="28"/>
      <c r="T257" s="28"/>
      <c r="U257" s="28"/>
      <c r="V257" s="28"/>
      <c r="W257" s="28"/>
      <c r="X257" s="28"/>
      <c r="Y257" s="28"/>
    </row>
    <row r="258" spans="15:25" x14ac:dyDescent="0.35">
      <c r="O258" s="28"/>
      <c r="P258" s="28"/>
      <c r="Q258" s="28"/>
      <c r="R258" s="45"/>
      <c r="S258" s="28"/>
      <c r="T258" s="28"/>
      <c r="U258" s="28"/>
      <c r="V258" s="28"/>
      <c r="W258" s="28"/>
      <c r="X258" s="28"/>
      <c r="Y258" s="28"/>
    </row>
    <row r="259" spans="15:25" x14ac:dyDescent="0.35">
      <c r="O259" s="28"/>
      <c r="P259" s="28"/>
      <c r="Q259" s="28"/>
      <c r="R259" s="45"/>
      <c r="S259" s="28"/>
      <c r="T259" s="28"/>
      <c r="U259" s="28"/>
      <c r="V259" s="28"/>
      <c r="W259" s="28"/>
      <c r="X259" s="28"/>
      <c r="Y259" s="28"/>
    </row>
    <row r="260" spans="15:25" x14ac:dyDescent="0.35">
      <c r="O260" s="28"/>
      <c r="P260" s="28"/>
      <c r="Q260" s="28"/>
      <c r="R260" s="45"/>
      <c r="S260" s="28"/>
      <c r="T260" s="28"/>
      <c r="U260" s="28"/>
      <c r="V260" s="28"/>
      <c r="W260" s="28"/>
      <c r="X260" s="28"/>
      <c r="Y260" s="28"/>
    </row>
    <row r="261" spans="15:25" x14ac:dyDescent="0.35">
      <c r="O261" s="28"/>
      <c r="P261" s="28"/>
      <c r="Q261" s="28"/>
      <c r="R261" s="45"/>
      <c r="S261" s="28"/>
      <c r="T261" s="28"/>
      <c r="U261" s="28"/>
      <c r="V261" s="28"/>
      <c r="W261" s="28"/>
      <c r="X261" s="28"/>
      <c r="Y261" s="28"/>
    </row>
    <row r="262" spans="15:25" x14ac:dyDescent="0.35">
      <c r="O262" s="28"/>
      <c r="P262" s="28"/>
      <c r="Q262" s="28"/>
      <c r="R262" s="45"/>
      <c r="S262" s="28"/>
      <c r="T262" s="28"/>
      <c r="U262" s="28"/>
      <c r="V262" s="28"/>
      <c r="W262" s="28"/>
      <c r="X262" s="28"/>
      <c r="Y262" s="28"/>
    </row>
    <row r="263" spans="15:25" x14ac:dyDescent="0.35">
      <c r="O263" s="28"/>
      <c r="P263" s="28"/>
      <c r="Q263" s="28"/>
      <c r="R263" s="45"/>
      <c r="S263" s="28"/>
      <c r="T263" s="28"/>
      <c r="U263" s="28"/>
      <c r="V263" s="28"/>
      <c r="W263" s="28"/>
      <c r="X263" s="28"/>
      <c r="Y263" s="28"/>
    </row>
    <row r="264" spans="15:25" x14ac:dyDescent="0.35">
      <c r="O264" s="28"/>
      <c r="P264" s="28"/>
      <c r="Q264" s="28"/>
      <c r="R264" s="45"/>
      <c r="S264" s="28"/>
      <c r="T264" s="28"/>
      <c r="U264" s="28"/>
      <c r="V264" s="28"/>
      <c r="W264" s="28"/>
      <c r="X264" s="28"/>
      <c r="Y264" s="28"/>
    </row>
    <row r="265" spans="15:25" x14ac:dyDescent="0.35">
      <c r="O265" s="28"/>
      <c r="P265" s="28"/>
      <c r="Q265" s="28"/>
      <c r="R265" s="45"/>
      <c r="S265" s="28"/>
      <c r="T265" s="28"/>
      <c r="U265" s="28"/>
      <c r="V265" s="28"/>
      <c r="W265" s="28"/>
      <c r="X265" s="28"/>
      <c r="Y265" s="28"/>
    </row>
    <row r="266" spans="15:25" x14ac:dyDescent="0.35">
      <c r="O266" s="28"/>
      <c r="P266" s="28"/>
      <c r="Q266" s="28"/>
      <c r="R266" s="45"/>
      <c r="S266" s="28"/>
      <c r="T266" s="28"/>
      <c r="U266" s="28"/>
      <c r="V266" s="28"/>
      <c r="W266" s="28"/>
      <c r="X266" s="28"/>
      <c r="Y266" s="28"/>
    </row>
    <row r="267" spans="15:25" x14ac:dyDescent="0.35">
      <c r="O267" s="28"/>
      <c r="P267" s="28"/>
      <c r="Q267" s="28"/>
      <c r="R267" s="45"/>
      <c r="S267" s="28"/>
      <c r="T267" s="28"/>
      <c r="U267" s="28"/>
      <c r="V267" s="28"/>
      <c r="W267" s="28"/>
      <c r="X267" s="28"/>
      <c r="Y267" s="28"/>
    </row>
    <row r="268" spans="15:25" x14ac:dyDescent="0.35">
      <c r="O268" s="28"/>
      <c r="P268" s="28"/>
      <c r="Q268" s="28"/>
      <c r="R268" s="45"/>
      <c r="S268" s="28"/>
      <c r="T268" s="28"/>
      <c r="U268" s="28"/>
      <c r="V268" s="28"/>
      <c r="W268" s="28"/>
      <c r="X268" s="28"/>
      <c r="Y268" s="28"/>
    </row>
    <row r="269" spans="15:25" x14ac:dyDescent="0.35">
      <c r="O269" s="28"/>
      <c r="P269" s="28"/>
      <c r="Q269" s="28"/>
      <c r="R269" s="45"/>
      <c r="S269" s="28"/>
      <c r="T269" s="28"/>
      <c r="U269" s="28"/>
      <c r="V269" s="28"/>
      <c r="W269" s="28"/>
      <c r="X269" s="28"/>
      <c r="Y269" s="28"/>
    </row>
    <row r="270" spans="15:25" x14ac:dyDescent="0.35">
      <c r="O270" s="28"/>
      <c r="P270" s="28"/>
      <c r="Q270" s="28"/>
      <c r="R270" s="45"/>
      <c r="S270" s="28"/>
      <c r="T270" s="28"/>
      <c r="U270" s="28"/>
      <c r="V270" s="28"/>
      <c r="W270" s="28"/>
      <c r="X270" s="28"/>
      <c r="Y270" s="28"/>
    </row>
    <row r="271" spans="15:25" x14ac:dyDescent="0.35">
      <c r="O271" s="28"/>
      <c r="P271" s="28"/>
      <c r="Q271" s="28"/>
      <c r="R271" s="45"/>
      <c r="S271" s="28"/>
      <c r="T271" s="28"/>
      <c r="U271" s="28"/>
      <c r="V271" s="28"/>
      <c r="W271" s="28"/>
      <c r="X271" s="28"/>
      <c r="Y271" s="28"/>
    </row>
    <row r="272" spans="15:25" x14ac:dyDescent="0.35">
      <c r="O272" s="28"/>
      <c r="P272" s="28"/>
      <c r="Q272" s="28"/>
      <c r="R272" s="45"/>
      <c r="S272" s="28"/>
      <c r="T272" s="28"/>
      <c r="U272" s="28"/>
      <c r="V272" s="28"/>
      <c r="W272" s="28"/>
      <c r="X272" s="28"/>
      <c r="Y272" s="28"/>
    </row>
    <row r="273" spans="15:25" x14ac:dyDescent="0.35">
      <c r="O273" s="28"/>
      <c r="P273" s="28"/>
      <c r="Q273" s="28"/>
      <c r="R273" s="45"/>
      <c r="S273" s="28"/>
      <c r="T273" s="28"/>
      <c r="U273" s="28"/>
      <c r="V273" s="28"/>
      <c r="W273" s="28"/>
      <c r="X273" s="28"/>
      <c r="Y273" s="28"/>
    </row>
    <row r="274" spans="15:25" x14ac:dyDescent="0.35">
      <c r="O274" s="28"/>
      <c r="P274" s="28"/>
      <c r="Q274" s="28"/>
      <c r="R274" s="45"/>
      <c r="S274" s="28"/>
      <c r="T274" s="28"/>
      <c r="U274" s="28"/>
      <c r="V274" s="28"/>
      <c r="W274" s="28"/>
      <c r="X274" s="28"/>
      <c r="Y274" s="28"/>
    </row>
    <row r="275" spans="15:25" x14ac:dyDescent="0.35">
      <c r="O275" s="28"/>
      <c r="P275" s="28"/>
      <c r="Q275" s="28"/>
      <c r="R275" s="45"/>
      <c r="S275" s="28"/>
      <c r="T275" s="28"/>
      <c r="U275" s="28"/>
      <c r="V275" s="28"/>
      <c r="W275" s="28"/>
      <c r="X275" s="28"/>
      <c r="Y275" s="28"/>
    </row>
    <row r="276" spans="15:25" x14ac:dyDescent="0.35">
      <c r="O276" s="28"/>
      <c r="P276" s="28"/>
      <c r="Q276" s="28"/>
      <c r="R276" s="45"/>
      <c r="S276" s="28"/>
      <c r="T276" s="28"/>
      <c r="U276" s="28"/>
      <c r="V276" s="28"/>
      <c r="W276" s="28"/>
      <c r="X276" s="28"/>
      <c r="Y276" s="28"/>
    </row>
    <row r="277" spans="15:25" x14ac:dyDescent="0.35">
      <c r="O277" s="28"/>
      <c r="P277" s="28"/>
      <c r="Q277" s="28"/>
      <c r="R277" s="45"/>
      <c r="S277" s="28"/>
      <c r="T277" s="28"/>
      <c r="U277" s="28"/>
      <c r="V277" s="28"/>
      <c r="W277" s="28"/>
      <c r="X277" s="28"/>
      <c r="Y277" s="28"/>
    </row>
    <row r="278" spans="15:25" x14ac:dyDescent="0.35">
      <c r="O278" s="28"/>
      <c r="P278" s="28"/>
      <c r="Q278" s="28"/>
      <c r="R278" s="45"/>
      <c r="S278" s="28"/>
      <c r="T278" s="28"/>
      <c r="U278" s="28"/>
      <c r="V278" s="28"/>
      <c r="W278" s="28"/>
      <c r="X278" s="28"/>
      <c r="Y278" s="28"/>
    </row>
    <row r="279" spans="15:25" x14ac:dyDescent="0.35">
      <c r="O279" s="28"/>
      <c r="P279" s="28"/>
      <c r="Q279" s="28"/>
      <c r="R279" s="45"/>
      <c r="S279" s="28"/>
      <c r="T279" s="28"/>
      <c r="U279" s="28"/>
      <c r="V279" s="28"/>
      <c r="W279" s="28"/>
      <c r="X279" s="28"/>
      <c r="Y279" s="28"/>
    </row>
    <row r="280" spans="15:25" x14ac:dyDescent="0.35">
      <c r="O280" s="28"/>
      <c r="P280" s="28"/>
      <c r="Q280" s="28"/>
      <c r="R280" s="45"/>
      <c r="S280" s="28"/>
      <c r="T280" s="28"/>
      <c r="U280" s="28"/>
      <c r="V280" s="28"/>
      <c r="W280" s="28"/>
      <c r="X280" s="28"/>
      <c r="Y280" s="28"/>
    </row>
    <row r="281" spans="15:25" x14ac:dyDescent="0.35">
      <c r="O281" s="28"/>
      <c r="P281" s="28"/>
      <c r="Q281" s="28"/>
      <c r="R281" s="45"/>
      <c r="S281" s="28"/>
      <c r="T281" s="28"/>
      <c r="U281" s="28"/>
      <c r="V281" s="28"/>
      <c r="W281" s="28"/>
      <c r="X281" s="28"/>
      <c r="Y281" s="28"/>
    </row>
    <row r="282" spans="15:25" x14ac:dyDescent="0.35">
      <c r="O282" s="28"/>
      <c r="P282" s="28"/>
      <c r="Q282" s="28"/>
      <c r="R282" s="45"/>
      <c r="S282" s="28"/>
      <c r="T282" s="28"/>
      <c r="U282" s="28"/>
      <c r="V282" s="28"/>
      <c r="W282" s="28"/>
      <c r="X282" s="28"/>
      <c r="Y282" s="28"/>
    </row>
    <row r="283" spans="15:25" x14ac:dyDescent="0.35">
      <c r="O283" s="28"/>
      <c r="P283" s="28"/>
      <c r="Q283" s="28"/>
      <c r="R283" s="45"/>
      <c r="S283" s="28"/>
      <c r="T283" s="28"/>
      <c r="U283" s="28"/>
      <c r="V283" s="28"/>
      <c r="W283" s="28"/>
      <c r="X283" s="28"/>
      <c r="Y283" s="28"/>
    </row>
    <row r="284" spans="15:25" x14ac:dyDescent="0.35">
      <c r="O284" s="28"/>
      <c r="P284" s="28"/>
      <c r="Q284" s="28"/>
      <c r="R284" s="45"/>
      <c r="S284" s="28"/>
      <c r="T284" s="28"/>
      <c r="U284" s="28"/>
      <c r="V284" s="28"/>
      <c r="W284" s="28"/>
      <c r="X284" s="28"/>
      <c r="Y284" s="28"/>
    </row>
    <row r="285" spans="15:25" x14ac:dyDescent="0.35">
      <c r="O285" s="28"/>
      <c r="P285" s="28"/>
      <c r="Q285" s="28"/>
      <c r="R285" s="45"/>
      <c r="S285" s="28"/>
      <c r="T285" s="28"/>
      <c r="U285" s="28"/>
      <c r="V285" s="28"/>
      <c r="W285" s="28"/>
      <c r="X285" s="28"/>
      <c r="Y285" s="28"/>
    </row>
    <row r="286" spans="15:25" x14ac:dyDescent="0.35">
      <c r="O286" s="28"/>
      <c r="P286" s="28"/>
      <c r="Q286" s="28"/>
      <c r="R286" s="45"/>
      <c r="S286" s="28"/>
      <c r="T286" s="28"/>
      <c r="U286" s="28"/>
      <c r="V286" s="28"/>
      <c r="W286" s="28"/>
      <c r="X286" s="28"/>
      <c r="Y286" s="28"/>
    </row>
    <row r="287" spans="15:25" x14ac:dyDescent="0.35">
      <c r="O287" s="28"/>
      <c r="P287" s="28"/>
      <c r="Q287" s="28"/>
      <c r="R287" s="45"/>
      <c r="S287" s="28"/>
      <c r="T287" s="28"/>
      <c r="U287" s="28"/>
      <c r="V287" s="28"/>
      <c r="W287" s="28"/>
      <c r="X287" s="28"/>
      <c r="Y287" s="28"/>
    </row>
    <row r="288" spans="15:25" x14ac:dyDescent="0.35">
      <c r="O288" s="28"/>
      <c r="P288" s="28"/>
      <c r="Q288" s="28"/>
      <c r="R288" s="45"/>
      <c r="S288" s="28"/>
      <c r="T288" s="28"/>
      <c r="U288" s="28"/>
      <c r="V288" s="28"/>
      <c r="W288" s="28"/>
      <c r="X288" s="28"/>
      <c r="Y288" s="28"/>
    </row>
    <row r="289" spans="15:25" x14ac:dyDescent="0.35">
      <c r="O289" s="28"/>
      <c r="P289" s="28"/>
      <c r="Q289" s="28"/>
      <c r="R289" s="45"/>
      <c r="S289" s="28"/>
      <c r="T289" s="28"/>
      <c r="U289" s="28"/>
      <c r="V289" s="28"/>
      <c r="W289" s="28"/>
      <c r="X289" s="28"/>
      <c r="Y289" s="28"/>
    </row>
    <row r="290" spans="15:25" x14ac:dyDescent="0.35">
      <c r="O290" s="28"/>
      <c r="P290" s="28"/>
      <c r="Q290" s="28"/>
      <c r="R290" s="45"/>
      <c r="S290" s="28"/>
      <c r="T290" s="28"/>
      <c r="U290" s="28"/>
      <c r="V290" s="28"/>
      <c r="W290" s="28"/>
      <c r="X290" s="28"/>
      <c r="Y290" s="28"/>
    </row>
    <row r="291" spans="15:25" x14ac:dyDescent="0.35">
      <c r="O291" s="28"/>
      <c r="P291" s="28"/>
      <c r="Q291" s="28"/>
      <c r="R291" s="45"/>
      <c r="S291" s="28"/>
      <c r="T291" s="28"/>
      <c r="U291" s="28"/>
      <c r="V291" s="28"/>
      <c r="W291" s="28"/>
      <c r="X291" s="28"/>
      <c r="Y291" s="28"/>
    </row>
    <row r="292" spans="15:25" x14ac:dyDescent="0.35">
      <c r="O292" s="28"/>
      <c r="P292" s="28"/>
      <c r="Q292" s="28"/>
      <c r="R292" s="45"/>
      <c r="S292" s="28"/>
      <c r="T292" s="28"/>
      <c r="U292" s="28"/>
      <c r="V292" s="28"/>
      <c r="W292" s="28"/>
      <c r="X292" s="28"/>
      <c r="Y292" s="28"/>
    </row>
    <row r="293" spans="15:25" x14ac:dyDescent="0.35">
      <c r="O293" s="28"/>
      <c r="P293" s="28"/>
      <c r="Q293" s="28"/>
      <c r="R293" s="45"/>
      <c r="S293" s="28"/>
      <c r="T293" s="28"/>
      <c r="U293" s="28"/>
      <c r="V293" s="28"/>
      <c r="W293" s="28"/>
      <c r="X293" s="28"/>
      <c r="Y293" s="28"/>
    </row>
    <row r="294" spans="15:25" x14ac:dyDescent="0.35">
      <c r="O294" s="28"/>
      <c r="P294" s="28"/>
      <c r="Q294" s="28"/>
      <c r="R294" s="45"/>
      <c r="S294" s="28"/>
      <c r="T294" s="28"/>
      <c r="U294" s="28"/>
      <c r="V294" s="28"/>
      <c r="W294" s="28"/>
      <c r="X294" s="28"/>
      <c r="Y294" s="28"/>
    </row>
    <row r="295" spans="15:25" x14ac:dyDescent="0.35">
      <c r="O295" s="28"/>
      <c r="P295" s="28"/>
      <c r="Q295" s="28"/>
      <c r="R295" s="45"/>
      <c r="S295" s="28"/>
      <c r="T295" s="28"/>
      <c r="U295" s="28"/>
      <c r="V295" s="28"/>
      <c r="W295" s="28"/>
      <c r="X295" s="28"/>
      <c r="Y295" s="28"/>
    </row>
    <row r="296" spans="15:25" x14ac:dyDescent="0.35">
      <c r="O296" s="28"/>
      <c r="P296" s="28"/>
      <c r="Q296" s="28"/>
      <c r="R296" s="45"/>
      <c r="S296" s="28"/>
      <c r="T296" s="28"/>
      <c r="U296" s="28"/>
      <c r="V296" s="28"/>
      <c r="W296" s="28"/>
      <c r="X296" s="28"/>
      <c r="Y296" s="28"/>
    </row>
    <row r="297" spans="15:25" x14ac:dyDescent="0.35">
      <c r="O297" s="28"/>
      <c r="P297" s="28"/>
      <c r="Q297" s="28"/>
      <c r="R297" s="45"/>
      <c r="S297" s="28"/>
      <c r="T297" s="28"/>
      <c r="U297" s="28"/>
      <c r="V297" s="28"/>
      <c r="W297" s="28"/>
      <c r="X297" s="28"/>
      <c r="Y297" s="28"/>
    </row>
    <row r="298" spans="15:25" x14ac:dyDescent="0.35">
      <c r="O298" s="28"/>
      <c r="P298" s="28"/>
      <c r="Q298" s="28"/>
      <c r="R298" s="45"/>
      <c r="S298" s="28"/>
      <c r="T298" s="28"/>
      <c r="U298" s="28"/>
      <c r="V298" s="28"/>
      <c r="W298" s="28"/>
      <c r="X298" s="28"/>
      <c r="Y298" s="28"/>
    </row>
    <row r="299" spans="15:25" x14ac:dyDescent="0.35">
      <c r="O299" s="28"/>
      <c r="P299" s="28"/>
      <c r="Q299" s="28"/>
      <c r="R299" s="45"/>
      <c r="S299" s="28"/>
      <c r="T299" s="28"/>
      <c r="U299" s="28"/>
      <c r="V299" s="28"/>
      <c r="W299" s="28"/>
      <c r="X299" s="28"/>
      <c r="Y299" s="28"/>
    </row>
    <row r="300" spans="15:25" x14ac:dyDescent="0.35">
      <c r="O300" s="28"/>
      <c r="P300" s="28"/>
      <c r="Q300" s="28"/>
      <c r="R300" s="45"/>
      <c r="S300" s="28"/>
      <c r="T300" s="28"/>
      <c r="U300" s="28"/>
      <c r="V300" s="28"/>
      <c r="W300" s="28"/>
      <c r="X300" s="28"/>
      <c r="Y300" s="28"/>
    </row>
    <row r="301" spans="15:25" x14ac:dyDescent="0.35">
      <c r="O301" s="28"/>
      <c r="P301" s="28"/>
      <c r="Q301" s="28"/>
      <c r="R301" s="45"/>
      <c r="S301" s="28"/>
      <c r="T301" s="28"/>
      <c r="U301" s="28"/>
      <c r="V301" s="28"/>
      <c r="W301" s="28"/>
      <c r="X301" s="28"/>
      <c r="Y301" s="28"/>
    </row>
    <row r="302" spans="15:25" x14ac:dyDescent="0.35">
      <c r="O302" s="28"/>
      <c r="P302" s="28"/>
      <c r="Q302" s="28"/>
      <c r="R302" s="45"/>
      <c r="S302" s="28"/>
      <c r="T302" s="28"/>
      <c r="U302" s="28"/>
      <c r="V302" s="28"/>
      <c r="W302" s="28"/>
      <c r="X302" s="28"/>
      <c r="Y302" s="28"/>
    </row>
    <row r="303" spans="15:25" x14ac:dyDescent="0.35">
      <c r="O303" s="28"/>
      <c r="P303" s="28"/>
      <c r="Q303" s="28"/>
      <c r="R303" s="45"/>
      <c r="S303" s="28"/>
      <c r="T303" s="28"/>
      <c r="U303" s="28"/>
      <c r="V303" s="28"/>
      <c r="W303" s="28"/>
      <c r="X303" s="28"/>
      <c r="Y303" s="28"/>
    </row>
    <row r="304" spans="15:25" x14ac:dyDescent="0.35">
      <c r="O304" s="28"/>
      <c r="P304" s="28"/>
      <c r="Q304" s="28"/>
      <c r="R304" s="45"/>
      <c r="S304" s="28"/>
      <c r="T304" s="28"/>
      <c r="U304" s="28"/>
      <c r="V304" s="28"/>
      <c r="W304" s="28"/>
      <c r="X304" s="28"/>
      <c r="Y304" s="28"/>
    </row>
    <row r="305" spans="15:25" x14ac:dyDescent="0.35">
      <c r="O305" s="28"/>
      <c r="P305" s="28"/>
      <c r="Q305" s="28"/>
      <c r="R305" s="45"/>
      <c r="S305" s="28"/>
      <c r="T305" s="28"/>
      <c r="U305" s="28"/>
      <c r="V305" s="28"/>
      <c r="W305" s="28"/>
      <c r="X305" s="28"/>
      <c r="Y305" s="28"/>
    </row>
    <row r="306" spans="15:25" x14ac:dyDescent="0.35">
      <c r="O306" s="28"/>
      <c r="P306" s="28"/>
      <c r="Q306" s="28"/>
      <c r="R306" s="45"/>
      <c r="S306" s="28"/>
      <c r="T306" s="28"/>
      <c r="U306" s="28"/>
      <c r="V306" s="28"/>
      <c r="W306" s="28"/>
      <c r="X306" s="28"/>
      <c r="Y306" s="28"/>
    </row>
    <row r="307" spans="15:25" x14ac:dyDescent="0.35">
      <c r="O307" s="28"/>
      <c r="P307" s="28"/>
      <c r="Q307" s="28"/>
      <c r="R307" s="45"/>
      <c r="S307" s="28"/>
      <c r="T307" s="28"/>
      <c r="U307" s="28"/>
      <c r="V307" s="28"/>
      <c r="W307" s="28"/>
      <c r="X307" s="28"/>
      <c r="Y307" s="28"/>
    </row>
    <row r="308" spans="15:25" x14ac:dyDescent="0.35">
      <c r="O308" s="28"/>
      <c r="P308" s="28"/>
      <c r="Q308" s="28"/>
      <c r="R308" s="45"/>
      <c r="S308" s="28"/>
      <c r="T308" s="28"/>
      <c r="U308" s="28"/>
      <c r="V308" s="28"/>
      <c r="W308" s="28"/>
      <c r="X308" s="28"/>
      <c r="Y308" s="28"/>
    </row>
    <row r="309" spans="15:25" x14ac:dyDescent="0.35">
      <c r="O309" s="28"/>
      <c r="P309" s="28"/>
      <c r="Q309" s="28"/>
      <c r="R309" s="45"/>
      <c r="S309" s="28"/>
      <c r="T309" s="28"/>
      <c r="U309" s="28"/>
      <c r="V309" s="28"/>
      <c r="W309" s="28"/>
      <c r="X309" s="28"/>
      <c r="Y309" s="28"/>
    </row>
    <row r="310" spans="15:25" x14ac:dyDescent="0.35">
      <c r="O310" s="28"/>
      <c r="P310" s="28"/>
      <c r="Q310" s="28"/>
      <c r="R310" s="45"/>
      <c r="S310" s="28"/>
      <c r="T310" s="28"/>
      <c r="U310" s="28"/>
      <c r="V310" s="28"/>
      <c r="W310" s="28"/>
      <c r="X310" s="28"/>
      <c r="Y310" s="28"/>
    </row>
    <row r="311" spans="15:25" x14ac:dyDescent="0.35">
      <c r="O311" s="28"/>
      <c r="P311" s="28"/>
      <c r="Q311" s="28"/>
      <c r="R311" s="45"/>
      <c r="S311" s="28"/>
      <c r="T311" s="28"/>
      <c r="U311" s="28"/>
      <c r="V311" s="28"/>
      <c r="W311" s="28"/>
      <c r="X311" s="28"/>
      <c r="Y311" s="28"/>
    </row>
    <row r="312" spans="15:25" x14ac:dyDescent="0.35">
      <c r="O312" s="28"/>
      <c r="P312" s="28"/>
      <c r="Q312" s="28"/>
      <c r="R312" s="45"/>
      <c r="S312" s="28"/>
      <c r="T312" s="28"/>
      <c r="U312" s="28"/>
      <c r="V312" s="28"/>
      <c r="W312" s="28"/>
      <c r="X312" s="28"/>
      <c r="Y312" s="28"/>
    </row>
    <row r="313" spans="15:25" x14ac:dyDescent="0.35">
      <c r="O313" s="28"/>
      <c r="P313" s="28"/>
      <c r="Q313" s="28"/>
      <c r="R313" s="45"/>
      <c r="S313" s="28"/>
      <c r="T313" s="28"/>
      <c r="U313" s="28"/>
      <c r="V313" s="28"/>
      <c r="W313" s="28"/>
      <c r="X313" s="28"/>
      <c r="Y313" s="28"/>
    </row>
    <row r="314" spans="15:25" x14ac:dyDescent="0.35">
      <c r="O314" s="28"/>
      <c r="P314" s="28"/>
      <c r="Q314" s="28"/>
      <c r="R314" s="45"/>
      <c r="S314" s="28"/>
      <c r="T314" s="28"/>
      <c r="U314" s="28"/>
      <c r="V314" s="28"/>
      <c r="W314" s="28"/>
      <c r="X314" s="28"/>
      <c r="Y314" s="28"/>
    </row>
    <row r="315" spans="15:25" x14ac:dyDescent="0.35">
      <c r="O315" s="28"/>
      <c r="P315" s="28"/>
      <c r="Q315" s="28"/>
      <c r="R315" s="45"/>
      <c r="S315" s="28"/>
      <c r="T315" s="28"/>
      <c r="U315" s="28"/>
      <c r="V315" s="28"/>
      <c r="W315" s="28"/>
      <c r="X315" s="28"/>
      <c r="Y315" s="28"/>
    </row>
    <row r="316" spans="15:25" x14ac:dyDescent="0.35">
      <c r="O316" s="28"/>
      <c r="P316" s="28"/>
      <c r="Q316" s="28"/>
      <c r="R316" s="45"/>
      <c r="S316" s="28"/>
      <c r="T316" s="28"/>
      <c r="U316" s="28"/>
      <c r="V316" s="28"/>
      <c r="W316" s="28"/>
      <c r="X316" s="28"/>
      <c r="Y316" s="28"/>
    </row>
    <row r="317" spans="15:25" x14ac:dyDescent="0.35">
      <c r="O317" s="28"/>
      <c r="P317" s="28"/>
      <c r="Q317" s="28"/>
      <c r="R317" s="45"/>
      <c r="S317" s="28"/>
      <c r="T317" s="28"/>
      <c r="U317" s="28"/>
      <c r="V317" s="28"/>
      <c r="W317" s="28"/>
      <c r="X317" s="28"/>
      <c r="Y317" s="28"/>
    </row>
    <row r="318" spans="15:25" x14ac:dyDescent="0.35">
      <c r="O318" s="28"/>
      <c r="P318" s="28"/>
      <c r="Q318" s="28"/>
      <c r="R318" s="45"/>
      <c r="S318" s="28"/>
      <c r="T318" s="28"/>
      <c r="U318" s="28"/>
      <c r="V318" s="28"/>
      <c r="W318" s="28"/>
      <c r="X318" s="28"/>
      <c r="Y318" s="28"/>
    </row>
    <row r="319" spans="15:25" x14ac:dyDescent="0.35">
      <c r="O319" s="28"/>
      <c r="P319" s="28"/>
      <c r="Q319" s="28"/>
      <c r="R319" s="45"/>
      <c r="S319" s="28"/>
      <c r="T319" s="28"/>
      <c r="U319" s="28"/>
      <c r="V319" s="28"/>
      <c r="W319" s="28"/>
      <c r="X319" s="28"/>
      <c r="Y319" s="28"/>
    </row>
    <row r="320" spans="15:25" x14ac:dyDescent="0.35">
      <c r="O320" s="28"/>
      <c r="P320" s="28"/>
      <c r="Q320" s="28"/>
      <c r="R320" s="45"/>
      <c r="S320" s="28"/>
      <c r="T320" s="28"/>
      <c r="U320" s="28"/>
      <c r="V320" s="28"/>
      <c r="W320" s="28"/>
      <c r="X320" s="28"/>
      <c r="Y320" s="28"/>
    </row>
    <row r="321" spans="15:25" x14ac:dyDescent="0.35">
      <c r="O321" s="28"/>
      <c r="P321" s="28"/>
      <c r="Q321" s="28"/>
      <c r="R321" s="45"/>
      <c r="S321" s="28"/>
      <c r="T321" s="28"/>
      <c r="U321" s="28"/>
      <c r="V321" s="28"/>
      <c r="W321" s="28"/>
      <c r="X321" s="28"/>
      <c r="Y321" s="28"/>
    </row>
    <row r="322" spans="15:25" x14ac:dyDescent="0.35">
      <c r="O322" s="28"/>
      <c r="P322" s="28"/>
      <c r="Q322" s="28"/>
      <c r="R322" s="45"/>
      <c r="S322" s="28"/>
      <c r="T322" s="28"/>
      <c r="U322" s="28"/>
      <c r="V322" s="28"/>
      <c r="W322" s="28"/>
      <c r="X322" s="28"/>
      <c r="Y322" s="28"/>
    </row>
    <row r="323" spans="15:25" x14ac:dyDescent="0.35">
      <c r="O323" s="28"/>
      <c r="P323" s="28"/>
      <c r="Q323" s="28"/>
      <c r="R323" s="45"/>
      <c r="S323" s="28"/>
      <c r="T323" s="28"/>
      <c r="U323" s="28"/>
      <c r="V323" s="28"/>
      <c r="W323" s="28"/>
      <c r="X323" s="28"/>
      <c r="Y323" s="28"/>
    </row>
    <row r="324" spans="15:25" x14ac:dyDescent="0.35">
      <c r="O324" s="28"/>
      <c r="P324" s="28"/>
      <c r="Q324" s="28"/>
      <c r="R324" s="45"/>
      <c r="S324" s="28"/>
      <c r="T324" s="28"/>
      <c r="U324" s="28"/>
      <c r="V324" s="28"/>
      <c r="W324" s="28"/>
      <c r="X324" s="28"/>
      <c r="Y324" s="28"/>
    </row>
    <row r="325" spans="15:25" x14ac:dyDescent="0.35">
      <c r="O325" s="28"/>
      <c r="P325" s="28"/>
      <c r="Q325" s="28"/>
      <c r="R325" s="45"/>
      <c r="S325" s="28"/>
      <c r="T325" s="28"/>
      <c r="U325" s="28"/>
      <c r="V325" s="28"/>
      <c r="W325" s="28"/>
      <c r="X325" s="28"/>
      <c r="Y325" s="28"/>
    </row>
    <row r="326" spans="15:25" x14ac:dyDescent="0.35">
      <c r="O326" s="28"/>
      <c r="P326" s="28"/>
      <c r="Q326" s="28"/>
      <c r="R326" s="45"/>
      <c r="S326" s="28"/>
      <c r="T326" s="28"/>
      <c r="U326" s="28"/>
      <c r="V326" s="28"/>
      <c r="W326" s="28"/>
      <c r="X326" s="28"/>
      <c r="Y326" s="28"/>
    </row>
    <row r="327" spans="15:25" x14ac:dyDescent="0.35">
      <c r="O327" s="28"/>
      <c r="P327" s="28"/>
      <c r="Q327" s="28"/>
      <c r="R327" s="45"/>
      <c r="S327" s="28"/>
      <c r="T327" s="28"/>
      <c r="U327" s="28"/>
      <c r="V327" s="28"/>
      <c r="W327" s="28"/>
      <c r="X327" s="28"/>
      <c r="Y327" s="28"/>
    </row>
    <row r="328" spans="15:25" x14ac:dyDescent="0.35">
      <c r="O328" s="28"/>
      <c r="P328" s="28"/>
      <c r="Q328" s="28"/>
      <c r="R328" s="45"/>
      <c r="S328" s="28"/>
      <c r="T328" s="28"/>
      <c r="U328" s="28"/>
      <c r="V328" s="28"/>
      <c r="W328" s="28"/>
      <c r="X328" s="28"/>
      <c r="Y328" s="28"/>
    </row>
    <row r="329" spans="15:25" x14ac:dyDescent="0.35">
      <c r="O329" s="28"/>
      <c r="P329" s="28"/>
      <c r="Q329" s="28"/>
      <c r="R329" s="45"/>
      <c r="S329" s="28"/>
      <c r="T329" s="28"/>
      <c r="U329" s="28"/>
      <c r="V329" s="28"/>
      <c r="W329" s="28"/>
      <c r="X329" s="28"/>
      <c r="Y329" s="28"/>
    </row>
    <row r="330" spans="15:25" x14ac:dyDescent="0.35">
      <c r="O330" s="28"/>
      <c r="P330" s="28"/>
      <c r="Q330" s="28"/>
      <c r="R330" s="45"/>
      <c r="S330" s="28"/>
      <c r="T330" s="28"/>
      <c r="U330" s="28"/>
      <c r="V330" s="28"/>
      <c r="W330" s="28"/>
      <c r="X330" s="28"/>
      <c r="Y330" s="28"/>
    </row>
    <row r="331" spans="15:25" x14ac:dyDescent="0.35">
      <c r="O331" s="28"/>
      <c r="P331" s="28"/>
      <c r="Q331" s="28"/>
      <c r="R331" s="45"/>
      <c r="S331" s="28"/>
      <c r="T331" s="28"/>
      <c r="U331" s="28"/>
      <c r="V331" s="28"/>
      <c r="W331" s="28"/>
      <c r="X331" s="28"/>
      <c r="Y331" s="28"/>
    </row>
    <row r="332" spans="15:25" x14ac:dyDescent="0.35">
      <c r="O332" s="28"/>
      <c r="P332" s="28"/>
      <c r="Q332" s="28"/>
      <c r="R332" s="45"/>
      <c r="S332" s="28"/>
      <c r="T332" s="28"/>
      <c r="U332" s="28"/>
      <c r="V332" s="28"/>
      <c r="W332" s="28"/>
      <c r="X332" s="28"/>
      <c r="Y332" s="28"/>
    </row>
    <row r="333" spans="15:25" x14ac:dyDescent="0.35">
      <c r="O333" s="28"/>
      <c r="P333" s="28"/>
      <c r="Q333" s="28"/>
      <c r="R333" s="45"/>
      <c r="S333" s="28"/>
      <c r="T333" s="28"/>
      <c r="U333" s="28"/>
      <c r="V333" s="28"/>
      <c r="W333" s="28"/>
      <c r="X333" s="28"/>
      <c r="Y333" s="28"/>
    </row>
    <row r="334" spans="15:25" x14ac:dyDescent="0.35">
      <c r="O334" s="28"/>
      <c r="P334" s="28"/>
      <c r="Q334" s="28"/>
      <c r="R334" s="45"/>
      <c r="S334" s="28"/>
      <c r="T334" s="28"/>
      <c r="U334" s="28"/>
      <c r="V334" s="28"/>
      <c r="W334" s="28"/>
      <c r="X334" s="28"/>
      <c r="Y334" s="28"/>
    </row>
    <row r="335" spans="15:25" x14ac:dyDescent="0.35">
      <c r="O335" s="28"/>
      <c r="P335" s="28"/>
      <c r="Q335" s="28"/>
      <c r="R335" s="45"/>
      <c r="S335" s="28"/>
      <c r="T335" s="28"/>
      <c r="U335" s="28"/>
      <c r="V335" s="28"/>
      <c r="W335" s="28"/>
      <c r="X335" s="28"/>
      <c r="Y335" s="28"/>
    </row>
    <row r="336" spans="15:25" x14ac:dyDescent="0.35">
      <c r="O336" s="28"/>
      <c r="P336" s="28"/>
      <c r="Q336" s="28"/>
      <c r="R336" s="45"/>
      <c r="S336" s="28"/>
      <c r="T336" s="28"/>
      <c r="U336" s="28"/>
      <c r="V336" s="28"/>
      <c r="W336" s="28"/>
      <c r="X336" s="28"/>
      <c r="Y336" s="28"/>
    </row>
    <row r="337" spans="15:25" x14ac:dyDescent="0.35">
      <c r="O337" s="28"/>
      <c r="P337" s="28"/>
      <c r="Q337" s="28"/>
      <c r="R337" s="45"/>
      <c r="S337" s="28"/>
      <c r="T337" s="28"/>
      <c r="U337" s="28"/>
      <c r="V337" s="28"/>
      <c r="W337" s="28"/>
      <c r="X337" s="28"/>
      <c r="Y337" s="28"/>
    </row>
    <row r="338" spans="15:25" x14ac:dyDescent="0.35">
      <c r="O338" s="28"/>
      <c r="P338" s="28"/>
      <c r="Q338" s="28"/>
      <c r="R338" s="45"/>
      <c r="S338" s="28"/>
      <c r="T338" s="28"/>
      <c r="U338" s="28"/>
      <c r="V338" s="28"/>
      <c r="W338" s="28"/>
      <c r="X338" s="28"/>
      <c r="Y338" s="28"/>
    </row>
    <row r="339" spans="15:25" x14ac:dyDescent="0.35">
      <c r="O339" s="28"/>
      <c r="P339" s="28"/>
      <c r="Q339" s="28"/>
      <c r="R339" s="45"/>
      <c r="S339" s="28"/>
      <c r="T339" s="28"/>
      <c r="U339" s="28"/>
      <c r="V339" s="28"/>
      <c r="W339" s="28"/>
      <c r="X339" s="28"/>
      <c r="Y339" s="28"/>
    </row>
    <row r="340" spans="15:25" x14ac:dyDescent="0.35">
      <c r="O340" s="28"/>
      <c r="P340" s="28"/>
      <c r="Q340" s="28"/>
      <c r="R340" s="45"/>
      <c r="S340" s="28"/>
      <c r="T340" s="28"/>
      <c r="U340" s="28"/>
      <c r="V340" s="28"/>
      <c r="W340" s="28"/>
      <c r="X340" s="28"/>
      <c r="Y340" s="28"/>
    </row>
    <row r="341" spans="15:25" x14ac:dyDescent="0.35">
      <c r="O341" s="28"/>
      <c r="P341" s="28"/>
      <c r="Q341" s="28"/>
      <c r="R341" s="45"/>
      <c r="S341" s="28"/>
      <c r="T341" s="28"/>
      <c r="U341" s="28"/>
      <c r="V341" s="28"/>
      <c r="W341" s="28"/>
      <c r="X341" s="28"/>
      <c r="Y341" s="28"/>
    </row>
    <row r="342" spans="15:25" x14ac:dyDescent="0.35">
      <c r="O342" s="28"/>
      <c r="P342" s="28"/>
      <c r="Q342" s="28"/>
      <c r="R342" s="45"/>
      <c r="S342" s="28"/>
      <c r="T342" s="28"/>
      <c r="U342" s="28"/>
      <c r="V342" s="28"/>
      <c r="W342" s="28"/>
      <c r="X342" s="28"/>
      <c r="Y342" s="28"/>
    </row>
    <row r="343" spans="15:25" x14ac:dyDescent="0.35">
      <c r="O343" s="28"/>
      <c r="P343" s="28"/>
      <c r="Q343" s="28"/>
      <c r="R343" s="45"/>
      <c r="S343" s="28"/>
      <c r="T343" s="28"/>
      <c r="U343" s="28"/>
      <c r="V343" s="28"/>
      <c r="W343" s="28"/>
      <c r="X343" s="28"/>
      <c r="Y343" s="28"/>
    </row>
    <row r="344" spans="15:25" x14ac:dyDescent="0.35">
      <c r="O344" s="28"/>
      <c r="P344" s="28"/>
      <c r="Q344" s="28"/>
      <c r="R344" s="45"/>
      <c r="S344" s="28"/>
      <c r="T344" s="28"/>
      <c r="U344" s="28"/>
      <c r="V344" s="28"/>
      <c r="W344" s="28"/>
      <c r="X344" s="28"/>
      <c r="Y344" s="28"/>
    </row>
    <row r="345" spans="15:25" x14ac:dyDescent="0.35">
      <c r="O345" s="28"/>
      <c r="P345" s="28"/>
      <c r="Q345" s="28"/>
      <c r="R345" s="45"/>
      <c r="S345" s="28"/>
      <c r="T345" s="28"/>
      <c r="U345" s="28"/>
      <c r="V345" s="28"/>
      <c r="W345" s="28"/>
      <c r="X345" s="28"/>
      <c r="Y345" s="28"/>
    </row>
    <row r="346" spans="15:25" x14ac:dyDescent="0.35">
      <c r="O346" s="28"/>
      <c r="P346" s="28"/>
      <c r="Q346" s="28"/>
      <c r="R346" s="45"/>
      <c r="S346" s="28"/>
      <c r="T346" s="28"/>
      <c r="U346" s="28"/>
      <c r="V346" s="28"/>
      <c r="W346" s="28"/>
      <c r="X346" s="28"/>
      <c r="Y346" s="28"/>
    </row>
    <row r="347" spans="15:25" x14ac:dyDescent="0.35">
      <c r="O347" s="28"/>
      <c r="P347" s="28"/>
      <c r="Q347" s="28"/>
      <c r="R347" s="45"/>
      <c r="S347" s="28"/>
      <c r="T347" s="28"/>
      <c r="U347" s="28"/>
      <c r="V347" s="28"/>
      <c r="W347" s="28"/>
      <c r="X347" s="28"/>
      <c r="Y347" s="28"/>
    </row>
    <row r="348" spans="15:25" x14ac:dyDescent="0.35">
      <c r="O348" s="28"/>
      <c r="P348" s="28"/>
      <c r="Q348" s="28"/>
      <c r="R348" s="45"/>
      <c r="S348" s="28"/>
      <c r="T348" s="28"/>
      <c r="U348" s="28"/>
      <c r="V348" s="28"/>
      <c r="W348" s="28"/>
      <c r="X348" s="28"/>
      <c r="Y348" s="28"/>
    </row>
    <row r="349" spans="15:25" x14ac:dyDescent="0.35">
      <c r="O349" s="28"/>
      <c r="P349" s="28"/>
      <c r="Q349" s="28"/>
      <c r="R349" s="45"/>
      <c r="S349" s="28"/>
      <c r="T349" s="28"/>
      <c r="U349" s="28"/>
      <c r="V349" s="28"/>
      <c r="W349" s="28"/>
      <c r="X349" s="28"/>
      <c r="Y349" s="28"/>
    </row>
    <row r="350" spans="15:25" x14ac:dyDescent="0.35">
      <c r="O350" s="28"/>
      <c r="P350" s="28"/>
      <c r="Q350" s="28"/>
      <c r="R350" s="45"/>
      <c r="S350" s="28"/>
      <c r="T350" s="28"/>
      <c r="U350" s="28"/>
      <c r="V350" s="28"/>
      <c r="W350" s="28"/>
      <c r="X350" s="28"/>
      <c r="Y350" s="28"/>
    </row>
    <row r="351" spans="15:25" x14ac:dyDescent="0.35">
      <c r="O351" s="28"/>
      <c r="P351" s="28"/>
      <c r="Q351" s="28"/>
      <c r="R351" s="45"/>
      <c r="S351" s="28"/>
      <c r="T351" s="28"/>
      <c r="U351" s="28"/>
      <c r="V351" s="28"/>
      <c r="W351" s="28"/>
      <c r="X351" s="28"/>
      <c r="Y351" s="28"/>
    </row>
    <row r="352" spans="15:25" x14ac:dyDescent="0.35">
      <c r="O352" s="28"/>
      <c r="P352" s="28"/>
      <c r="Q352" s="28"/>
      <c r="R352" s="45"/>
      <c r="S352" s="28"/>
      <c r="T352" s="28"/>
      <c r="U352" s="28"/>
      <c r="V352" s="28"/>
      <c r="W352" s="28"/>
      <c r="X352" s="28"/>
      <c r="Y352" s="28"/>
    </row>
    <row r="353" spans="15:25" x14ac:dyDescent="0.35">
      <c r="O353" s="28"/>
      <c r="P353" s="28"/>
      <c r="Q353" s="28"/>
      <c r="R353" s="45"/>
      <c r="S353" s="28"/>
      <c r="T353" s="28"/>
      <c r="U353" s="28"/>
      <c r="V353" s="28"/>
      <c r="W353" s="28"/>
      <c r="X353" s="28"/>
      <c r="Y353" s="28"/>
    </row>
    <row r="354" spans="15:25" x14ac:dyDescent="0.35">
      <c r="O354" s="28"/>
      <c r="P354" s="28"/>
      <c r="Q354" s="28"/>
      <c r="R354" s="45"/>
      <c r="S354" s="28"/>
      <c r="T354" s="28"/>
      <c r="U354" s="28"/>
      <c r="V354" s="28"/>
      <c r="W354" s="28"/>
      <c r="X354" s="28"/>
      <c r="Y354" s="28"/>
    </row>
    <row r="355" spans="15:25" x14ac:dyDescent="0.35">
      <c r="O355" s="28"/>
      <c r="P355" s="28"/>
      <c r="Q355" s="28"/>
      <c r="R355" s="45"/>
      <c r="S355" s="28"/>
      <c r="T355" s="28"/>
      <c r="U355" s="28"/>
      <c r="V355" s="28"/>
      <c r="W355" s="28"/>
      <c r="X355" s="28"/>
      <c r="Y355" s="28"/>
    </row>
    <row r="356" spans="15:25" x14ac:dyDescent="0.35">
      <c r="O356" s="28"/>
      <c r="P356" s="28"/>
      <c r="Q356" s="28"/>
      <c r="R356" s="45"/>
      <c r="S356" s="28"/>
      <c r="T356" s="28"/>
      <c r="U356" s="28"/>
      <c r="V356" s="28"/>
      <c r="W356" s="28"/>
      <c r="X356" s="28"/>
      <c r="Y356" s="28"/>
    </row>
    <row r="357" spans="15:25" x14ac:dyDescent="0.35">
      <c r="O357" s="28"/>
      <c r="P357" s="28"/>
      <c r="Q357" s="28"/>
      <c r="R357" s="45"/>
      <c r="S357" s="28"/>
      <c r="T357" s="28"/>
      <c r="U357" s="28"/>
      <c r="V357" s="28"/>
      <c r="W357" s="28"/>
      <c r="X357" s="28"/>
      <c r="Y357" s="28"/>
    </row>
    <row r="358" spans="15:25" x14ac:dyDescent="0.35">
      <c r="O358" s="28"/>
      <c r="P358" s="28"/>
      <c r="Q358" s="28"/>
      <c r="R358" s="45"/>
      <c r="S358" s="28"/>
      <c r="T358" s="28"/>
      <c r="U358" s="28"/>
      <c r="V358" s="28"/>
      <c r="W358" s="28"/>
      <c r="X358" s="28"/>
      <c r="Y358" s="28"/>
    </row>
    <row r="359" spans="15:25" x14ac:dyDescent="0.35">
      <c r="O359" s="28"/>
      <c r="P359" s="28"/>
      <c r="Q359" s="28"/>
      <c r="R359" s="45"/>
      <c r="S359" s="28"/>
      <c r="T359" s="28"/>
      <c r="U359" s="28"/>
      <c r="V359" s="28"/>
      <c r="W359" s="28"/>
      <c r="X359" s="28"/>
      <c r="Y359" s="28"/>
    </row>
    <row r="360" spans="15:25" x14ac:dyDescent="0.35">
      <c r="O360" s="28"/>
      <c r="P360" s="28"/>
      <c r="Q360" s="28"/>
      <c r="R360" s="45"/>
      <c r="S360" s="28"/>
      <c r="T360" s="28"/>
      <c r="U360" s="28"/>
      <c r="V360" s="28"/>
      <c r="W360" s="28"/>
      <c r="X360" s="28"/>
      <c r="Y360" s="28"/>
    </row>
    <row r="361" spans="15:25" x14ac:dyDescent="0.35">
      <c r="O361" s="28"/>
      <c r="P361" s="28"/>
      <c r="Q361" s="28"/>
      <c r="R361" s="45"/>
      <c r="S361" s="28"/>
      <c r="T361" s="28"/>
      <c r="U361" s="28"/>
      <c r="V361" s="28"/>
      <c r="W361" s="28"/>
      <c r="X361" s="28"/>
      <c r="Y361" s="28"/>
    </row>
    <row r="362" spans="15:25" x14ac:dyDescent="0.35">
      <c r="O362" s="28"/>
      <c r="P362" s="28"/>
      <c r="Q362" s="28"/>
      <c r="R362" s="45"/>
      <c r="S362" s="28"/>
      <c r="T362" s="28"/>
      <c r="U362" s="28"/>
      <c r="V362" s="28"/>
      <c r="W362" s="28"/>
      <c r="X362" s="28"/>
      <c r="Y362" s="28"/>
    </row>
    <row r="363" spans="15:25" x14ac:dyDescent="0.35">
      <c r="O363" s="28"/>
      <c r="P363" s="28"/>
      <c r="Q363" s="28"/>
      <c r="R363" s="45"/>
      <c r="S363" s="28"/>
      <c r="T363" s="28"/>
      <c r="U363" s="28"/>
      <c r="V363" s="28"/>
      <c r="W363" s="28"/>
      <c r="X363" s="28"/>
      <c r="Y363" s="28"/>
    </row>
    <row r="364" spans="15:25" x14ac:dyDescent="0.35">
      <c r="O364" s="28"/>
      <c r="P364" s="28"/>
      <c r="Q364" s="28"/>
      <c r="R364" s="45"/>
      <c r="S364" s="28"/>
      <c r="T364" s="28"/>
      <c r="U364" s="28"/>
      <c r="V364" s="28"/>
      <c r="W364" s="28"/>
      <c r="X364" s="28"/>
      <c r="Y364" s="28"/>
    </row>
    <row r="365" spans="15:25" x14ac:dyDescent="0.35">
      <c r="O365" s="28"/>
      <c r="P365" s="28"/>
      <c r="Q365" s="28"/>
      <c r="R365" s="45"/>
      <c r="S365" s="28"/>
      <c r="T365" s="28"/>
      <c r="U365" s="28"/>
      <c r="V365" s="28"/>
      <c r="W365" s="28"/>
      <c r="X365" s="28"/>
      <c r="Y365" s="28"/>
    </row>
    <row r="366" spans="15:25" x14ac:dyDescent="0.35">
      <c r="O366" s="28"/>
      <c r="P366" s="28"/>
      <c r="Q366" s="28"/>
      <c r="R366" s="45"/>
      <c r="S366" s="28"/>
      <c r="T366" s="28"/>
      <c r="U366" s="28"/>
      <c r="V366" s="28"/>
      <c r="W366" s="28"/>
      <c r="X366" s="28"/>
      <c r="Y366" s="28"/>
    </row>
    <row r="367" spans="15:25" x14ac:dyDescent="0.35">
      <c r="O367" s="28"/>
      <c r="P367" s="28"/>
      <c r="Q367" s="28"/>
      <c r="R367" s="45"/>
      <c r="S367" s="28"/>
      <c r="T367" s="28"/>
      <c r="U367" s="28"/>
      <c r="V367" s="28"/>
      <c r="W367" s="28"/>
      <c r="X367" s="28"/>
      <c r="Y367" s="28"/>
    </row>
    <row r="368" spans="15:25" x14ac:dyDescent="0.35">
      <c r="O368" s="28"/>
      <c r="P368" s="28"/>
      <c r="Q368" s="28"/>
      <c r="R368" s="45"/>
      <c r="S368" s="28"/>
      <c r="T368" s="28"/>
      <c r="U368" s="28"/>
      <c r="V368" s="28"/>
      <c r="W368" s="28"/>
      <c r="X368" s="28"/>
      <c r="Y368" s="28"/>
    </row>
    <row r="369" spans="15:25" x14ac:dyDescent="0.35">
      <c r="O369" s="28"/>
      <c r="P369" s="28"/>
      <c r="Q369" s="28"/>
      <c r="R369" s="45"/>
      <c r="S369" s="28"/>
      <c r="T369" s="28"/>
      <c r="U369" s="28"/>
      <c r="V369" s="28"/>
      <c r="W369" s="28"/>
      <c r="X369" s="28"/>
      <c r="Y369" s="28"/>
    </row>
    <row r="370" spans="15:25" x14ac:dyDescent="0.35">
      <c r="O370" s="28"/>
      <c r="P370" s="28"/>
      <c r="Q370" s="28"/>
      <c r="R370" s="45"/>
      <c r="S370" s="28"/>
      <c r="T370" s="28"/>
      <c r="U370" s="28"/>
      <c r="V370" s="28"/>
      <c r="W370" s="28"/>
      <c r="X370" s="28"/>
      <c r="Y370" s="28"/>
    </row>
    <row r="371" spans="15:25" x14ac:dyDescent="0.35">
      <c r="O371" s="28"/>
      <c r="P371" s="28"/>
      <c r="Q371" s="28"/>
      <c r="R371" s="45"/>
      <c r="S371" s="28"/>
      <c r="T371" s="28"/>
      <c r="U371" s="28"/>
      <c r="V371" s="28"/>
      <c r="W371" s="28"/>
      <c r="X371" s="28"/>
      <c r="Y371" s="28"/>
    </row>
    <row r="372" spans="15:25" x14ac:dyDescent="0.35">
      <c r="O372" s="28"/>
      <c r="P372" s="28"/>
      <c r="Q372" s="28"/>
      <c r="R372" s="45"/>
      <c r="S372" s="28"/>
      <c r="T372" s="28"/>
      <c r="U372" s="28"/>
      <c r="V372" s="28"/>
      <c r="W372" s="28"/>
      <c r="X372" s="28"/>
      <c r="Y372" s="28"/>
    </row>
    <row r="373" spans="15:25" x14ac:dyDescent="0.35">
      <c r="O373" s="28"/>
      <c r="P373" s="28"/>
      <c r="Q373" s="28"/>
      <c r="R373" s="45"/>
      <c r="S373" s="28"/>
      <c r="T373" s="28"/>
      <c r="U373" s="28"/>
      <c r="V373" s="28"/>
      <c r="W373" s="28"/>
      <c r="X373" s="28"/>
      <c r="Y373" s="28"/>
    </row>
    <row r="374" spans="15:25" x14ac:dyDescent="0.35">
      <c r="O374" s="28"/>
      <c r="P374" s="28"/>
      <c r="Q374" s="28"/>
      <c r="R374" s="45"/>
      <c r="S374" s="28"/>
      <c r="T374" s="28"/>
      <c r="U374" s="28"/>
      <c r="V374" s="28"/>
      <c r="W374" s="28"/>
      <c r="X374" s="28"/>
      <c r="Y374" s="28"/>
    </row>
    <row r="375" spans="15:25" x14ac:dyDescent="0.35">
      <c r="O375" s="28"/>
      <c r="P375" s="28"/>
      <c r="Q375" s="28"/>
      <c r="R375" s="45"/>
      <c r="S375" s="28"/>
      <c r="T375" s="28"/>
      <c r="U375" s="28"/>
      <c r="V375" s="28"/>
      <c r="W375" s="28"/>
      <c r="X375" s="28"/>
      <c r="Y375" s="28"/>
    </row>
    <row r="376" spans="15:25" x14ac:dyDescent="0.35">
      <c r="O376" s="28"/>
      <c r="P376" s="28"/>
      <c r="Q376" s="28"/>
      <c r="R376" s="45"/>
      <c r="S376" s="28"/>
      <c r="T376" s="28"/>
      <c r="U376" s="28"/>
      <c r="V376" s="28"/>
      <c r="W376" s="28"/>
      <c r="X376" s="28"/>
      <c r="Y376" s="28"/>
    </row>
    <row r="377" spans="15:25" x14ac:dyDescent="0.35">
      <c r="O377" s="28"/>
      <c r="P377" s="28"/>
      <c r="Q377" s="28"/>
      <c r="R377" s="45"/>
      <c r="S377" s="28"/>
      <c r="T377" s="28"/>
      <c r="U377" s="28"/>
      <c r="V377" s="28"/>
      <c r="W377" s="28"/>
      <c r="X377" s="28"/>
      <c r="Y377" s="28"/>
    </row>
    <row r="378" spans="15:25" x14ac:dyDescent="0.35">
      <c r="O378" s="28"/>
      <c r="P378" s="28"/>
      <c r="Q378" s="28"/>
      <c r="R378" s="45"/>
      <c r="S378" s="28"/>
      <c r="T378" s="28"/>
      <c r="U378" s="28"/>
      <c r="V378" s="28"/>
      <c r="W378" s="28"/>
      <c r="X378" s="28"/>
      <c r="Y378" s="28"/>
    </row>
    <row r="379" spans="15:25" x14ac:dyDescent="0.35">
      <c r="O379" s="28"/>
      <c r="P379" s="28"/>
      <c r="Q379" s="28"/>
      <c r="R379" s="45"/>
      <c r="S379" s="28"/>
      <c r="T379" s="28"/>
      <c r="U379" s="28"/>
      <c r="V379" s="28"/>
      <c r="W379" s="28"/>
      <c r="X379" s="28"/>
      <c r="Y379" s="28"/>
    </row>
    <row r="380" spans="15:25" x14ac:dyDescent="0.35">
      <c r="O380" s="28"/>
      <c r="P380" s="28"/>
      <c r="Q380" s="28"/>
      <c r="R380" s="45"/>
      <c r="S380" s="28"/>
      <c r="T380" s="28"/>
      <c r="U380" s="28"/>
      <c r="V380" s="28"/>
      <c r="W380" s="28"/>
      <c r="X380" s="28"/>
      <c r="Y380" s="28"/>
    </row>
    <row r="381" spans="15:25" x14ac:dyDescent="0.35">
      <c r="O381" s="28"/>
      <c r="P381" s="28"/>
      <c r="Q381" s="28"/>
      <c r="R381" s="45"/>
      <c r="S381" s="28"/>
      <c r="T381" s="28"/>
      <c r="U381" s="28"/>
      <c r="V381" s="28"/>
      <c r="W381" s="28"/>
      <c r="X381" s="28"/>
      <c r="Y381" s="28"/>
    </row>
    <row r="382" spans="15:25" x14ac:dyDescent="0.35">
      <c r="O382" s="28"/>
      <c r="P382" s="28"/>
      <c r="Q382" s="28"/>
      <c r="R382" s="45"/>
      <c r="S382" s="28"/>
      <c r="T382" s="28"/>
      <c r="U382" s="28"/>
      <c r="V382" s="28"/>
      <c r="W382" s="28"/>
      <c r="X382" s="28"/>
      <c r="Y382" s="28"/>
    </row>
    <row r="383" spans="15:25" x14ac:dyDescent="0.35">
      <c r="O383" s="28"/>
      <c r="P383" s="28"/>
      <c r="Q383" s="28"/>
      <c r="R383" s="45"/>
      <c r="S383" s="28"/>
      <c r="T383" s="28"/>
      <c r="U383" s="28"/>
      <c r="V383" s="28"/>
      <c r="W383" s="28"/>
      <c r="X383" s="28"/>
      <c r="Y383" s="28"/>
    </row>
    <row r="384" spans="15:25" x14ac:dyDescent="0.35">
      <c r="O384" s="28"/>
      <c r="P384" s="28"/>
      <c r="Q384" s="28"/>
      <c r="R384" s="45"/>
      <c r="S384" s="28"/>
      <c r="T384" s="28"/>
      <c r="U384" s="28"/>
      <c r="V384" s="28"/>
      <c r="W384" s="28"/>
      <c r="X384" s="28"/>
      <c r="Y384" s="28"/>
    </row>
    <row r="385" spans="15:25" x14ac:dyDescent="0.35">
      <c r="O385" s="28"/>
      <c r="P385" s="28"/>
      <c r="Q385" s="28"/>
      <c r="R385" s="45"/>
      <c r="S385" s="28"/>
      <c r="T385" s="28"/>
      <c r="U385" s="28"/>
      <c r="V385" s="28"/>
      <c r="W385" s="28"/>
      <c r="X385" s="28"/>
      <c r="Y385" s="28"/>
    </row>
    <row r="386" spans="15:25" x14ac:dyDescent="0.35">
      <c r="O386" s="28"/>
      <c r="P386" s="28"/>
      <c r="Q386" s="28"/>
      <c r="R386" s="45"/>
      <c r="S386" s="28"/>
      <c r="T386" s="28"/>
      <c r="U386" s="28"/>
      <c r="V386" s="28"/>
      <c r="W386" s="28"/>
      <c r="X386" s="28"/>
      <c r="Y386" s="28"/>
    </row>
    <row r="387" spans="15:25" x14ac:dyDescent="0.35">
      <c r="O387" s="28"/>
      <c r="P387" s="28"/>
      <c r="Q387" s="28"/>
      <c r="R387" s="45"/>
      <c r="S387" s="28"/>
      <c r="T387" s="28"/>
      <c r="U387" s="28"/>
      <c r="V387" s="28"/>
      <c r="W387" s="28"/>
      <c r="X387" s="28"/>
      <c r="Y387" s="28"/>
    </row>
    <row r="388" spans="15:25" x14ac:dyDescent="0.35">
      <c r="O388" s="28"/>
      <c r="P388" s="28"/>
      <c r="Q388" s="28"/>
      <c r="R388" s="45"/>
      <c r="S388" s="28"/>
      <c r="T388" s="28"/>
      <c r="U388" s="28"/>
      <c r="V388" s="28"/>
      <c r="W388" s="28"/>
      <c r="X388" s="28"/>
      <c r="Y388" s="28"/>
    </row>
    <row r="389" spans="15:25" x14ac:dyDescent="0.35">
      <c r="O389" s="28"/>
      <c r="P389" s="28"/>
      <c r="Q389" s="28"/>
      <c r="R389" s="45"/>
      <c r="S389" s="28"/>
      <c r="T389" s="28"/>
      <c r="U389" s="28"/>
      <c r="V389" s="28"/>
      <c r="W389" s="28"/>
      <c r="X389" s="28"/>
      <c r="Y389" s="28"/>
    </row>
    <row r="390" spans="15:25" x14ac:dyDescent="0.35">
      <c r="O390" s="28"/>
      <c r="P390" s="28"/>
      <c r="Q390" s="28"/>
      <c r="R390" s="45"/>
      <c r="S390" s="28"/>
      <c r="T390" s="28"/>
      <c r="U390" s="28"/>
      <c r="V390" s="28"/>
      <c r="W390" s="28"/>
      <c r="X390" s="28"/>
      <c r="Y390" s="28"/>
    </row>
    <row r="391" spans="15:25" x14ac:dyDescent="0.35">
      <c r="O391" s="28"/>
      <c r="P391" s="28"/>
      <c r="Q391" s="28"/>
      <c r="R391" s="45"/>
      <c r="S391" s="28"/>
      <c r="T391" s="28"/>
      <c r="U391" s="28"/>
      <c r="V391" s="28"/>
      <c r="W391" s="28"/>
      <c r="X391" s="28"/>
      <c r="Y391" s="28"/>
    </row>
    <row r="392" spans="15:25" x14ac:dyDescent="0.35">
      <c r="O392" s="28"/>
      <c r="P392" s="28"/>
      <c r="Q392" s="28"/>
      <c r="R392" s="45"/>
      <c r="S392" s="28"/>
      <c r="T392" s="28"/>
      <c r="U392" s="28"/>
      <c r="V392" s="28"/>
      <c r="W392" s="28"/>
      <c r="X392" s="28"/>
      <c r="Y392" s="28"/>
    </row>
    <row r="393" spans="15:25" x14ac:dyDescent="0.35">
      <c r="O393" s="28"/>
      <c r="P393" s="28"/>
      <c r="Q393" s="28"/>
      <c r="R393" s="45"/>
      <c r="S393" s="28"/>
      <c r="T393" s="28"/>
      <c r="U393" s="28"/>
      <c r="V393" s="28"/>
      <c r="W393" s="28"/>
      <c r="X393" s="28"/>
      <c r="Y393" s="28"/>
    </row>
    <row r="394" spans="15:25" x14ac:dyDescent="0.35">
      <c r="O394" s="28"/>
      <c r="P394" s="28"/>
      <c r="Q394" s="28"/>
      <c r="R394" s="45"/>
      <c r="S394" s="28"/>
      <c r="T394" s="28"/>
      <c r="U394" s="28"/>
      <c r="V394" s="28"/>
      <c r="W394" s="28"/>
      <c r="X394" s="28"/>
      <c r="Y394" s="28"/>
    </row>
    <row r="395" spans="15:25" x14ac:dyDescent="0.35">
      <c r="O395" s="28"/>
      <c r="P395" s="28"/>
      <c r="Q395" s="28"/>
      <c r="R395" s="45"/>
      <c r="S395" s="28"/>
      <c r="T395" s="28"/>
      <c r="U395" s="28"/>
      <c r="V395" s="28"/>
      <c r="W395" s="28"/>
      <c r="X395" s="28"/>
      <c r="Y395" s="28"/>
    </row>
    <row r="396" spans="15:25" x14ac:dyDescent="0.35">
      <c r="O396" s="28"/>
      <c r="P396" s="28"/>
      <c r="Q396" s="28"/>
      <c r="R396" s="45"/>
      <c r="S396" s="28"/>
      <c r="T396" s="28"/>
      <c r="U396" s="28"/>
      <c r="V396" s="28"/>
      <c r="W396" s="28"/>
      <c r="X396" s="28"/>
      <c r="Y396" s="28"/>
    </row>
    <row r="397" spans="15:25" x14ac:dyDescent="0.35">
      <c r="O397" s="28"/>
      <c r="P397" s="28"/>
      <c r="Q397" s="28"/>
      <c r="R397" s="45"/>
      <c r="S397" s="28"/>
      <c r="T397" s="28"/>
      <c r="U397" s="28"/>
      <c r="V397" s="28"/>
      <c r="W397" s="28"/>
      <c r="X397" s="28"/>
      <c r="Y397" s="28"/>
    </row>
    <row r="398" spans="15:25" x14ac:dyDescent="0.35">
      <c r="O398" s="28"/>
      <c r="P398" s="28"/>
      <c r="Q398" s="28"/>
      <c r="R398" s="45"/>
      <c r="S398" s="28"/>
      <c r="T398" s="28"/>
      <c r="U398" s="28"/>
      <c r="V398" s="28"/>
      <c r="W398" s="28"/>
      <c r="X398" s="28"/>
      <c r="Y398" s="28"/>
    </row>
    <row r="399" spans="15:25" x14ac:dyDescent="0.35">
      <c r="O399" s="28"/>
      <c r="P399" s="28"/>
      <c r="Q399" s="28"/>
      <c r="R399" s="45"/>
      <c r="S399" s="28"/>
      <c r="T399" s="28"/>
      <c r="U399" s="28"/>
      <c r="V399" s="28"/>
      <c r="W399" s="28"/>
      <c r="X399" s="28"/>
      <c r="Y399" s="28"/>
    </row>
    <row r="400" spans="15:25" x14ac:dyDescent="0.35">
      <c r="O400" s="28"/>
      <c r="P400" s="28"/>
      <c r="Q400" s="28"/>
      <c r="R400" s="45"/>
      <c r="S400" s="28"/>
      <c r="T400" s="28"/>
      <c r="U400" s="28"/>
      <c r="V400" s="28"/>
      <c r="W400" s="28"/>
      <c r="X400" s="28"/>
      <c r="Y400" s="28"/>
    </row>
    <row r="401" spans="15:25" x14ac:dyDescent="0.35">
      <c r="O401" s="28"/>
      <c r="P401" s="28"/>
      <c r="Q401" s="28"/>
      <c r="R401" s="45"/>
      <c r="S401" s="28"/>
      <c r="T401" s="28"/>
      <c r="U401" s="28"/>
      <c r="V401" s="28"/>
      <c r="W401" s="28"/>
      <c r="X401" s="28"/>
      <c r="Y401" s="28"/>
    </row>
    <row r="402" spans="15:25" x14ac:dyDescent="0.35">
      <c r="O402" s="28"/>
      <c r="P402" s="28"/>
      <c r="Q402" s="28"/>
      <c r="R402" s="45"/>
      <c r="S402" s="28"/>
      <c r="T402" s="28"/>
      <c r="U402" s="28"/>
      <c r="V402" s="28"/>
      <c r="W402" s="28"/>
      <c r="X402" s="28"/>
      <c r="Y402" s="28"/>
    </row>
    <row r="403" spans="15:25" x14ac:dyDescent="0.35">
      <c r="O403" s="28"/>
      <c r="P403" s="28"/>
      <c r="Q403" s="28"/>
      <c r="R403" s="45"/>
      <c r="S403" s="28"/>
      <c r="T403" s="28"/>
      <c r="U403" s="28"/>
      <c r="V403" s="28"/>
      <c r="W403" s="28"/>
      <c r="X403" s="28"/>
      <c r="Y403" s="28"/>
    </row>
    <row r="404" spans="15:25" x14ac:dyDescent="0.35">
      <c r="O404" s="28"/>
      <c r="P404" s="28"/>
      <c r="Q404" s="28"/>
      <c r="R404" s="45"/>
      <c r="S404" s="28"/>
      <c r="T404" s="28"/>
      <c r="U404" s="28"/>
      <c r="V404" s="28"/>
      <c r="W404" s="28"/>
      <c r="X404" s="28"/>
      <c r="Y404" s="28"/>
    </row>
    <row r="405" spans="15:25" x14ac:dyDescent="0.35">
      <c r="O405" s="28"/>
      <c r="P405" s="28"/>
      <c r="Q405" s="28"/>
      <c r="R405" s="45"/>
      <c r="S405" s="28"/>
      <c r="T405" s="28"/>
      <c r="U405" s="28"/>
      <c r="V405" s="28"/>
      <c r="W405" s="28"/>
      <c r="X405" s="28"/>
      <c r="Y405" s="28"/>
    </row>
    <row r="406" spans="15:25" x14ac:dyDescent="0.35">
      <c r="O406" s="28"/>
      <c r="P406" s="28"/>
      <c r="Q406" s="28"/>
      <c r="R406" s="45"/>
      <c r="S406" s="28"/>
      <c r="T406" s="28"/>
      <c r="U406" s="28"/>
      <c r="V406" s="28"/>
      <c r="W406" s="28"/>
      <c r="X406" s="28"/>
      <c r="Y406" s="28"/>
    </row>
    <row r="407" spans="15:25" x14ac:dyDescent="0.35">
      <c r="O407" s="28"/>
      <c r="P407" s="28"/>
      <c r="Q407" s="28"/>
      <c r="R407" s="45"/>
      <c r="S407" s="28"/>
      <c r="T407" s="28"/>
      <c r="U407" s="28"/>
      <c r="V407" s="28"/>
      <c r="W407" s="28"/>
      <c r="X407" s="28"/>
      <c r="Y407" s="28"/>
    </row>
    <row r="408" spans="15:25" x14ac:dyDescent="0.35">
      <c r="O408" s="28"/>
      <c r="P408" s="28"/>
      <c r="Q408" s="28"/>
      <c r="R408" s="45"/>
      <c r="S408" s="28"/>
      <c r="T408" s="28"/>
      <c r="U408" s="28"/>
      <c r="V408" s="28"/>
      <c r="W408" s="28"/>
      <c r="X408" s="28"/>
      <c r="Y408" s="28"/>
    </row>
    <row r="409" spans="15:25" x14ac:dyDescent="0.35">
      <c r="O409" s="28"/>
      <c r="P409" s="28"/>
      <c r="Q409" s="28"/>
      <c r="R409" s="45"/>
      <c r="S409" s="28"/>
      <c r="T409" s="28"/>
      <c r="U409" s="28"/>
      <c r="V409" s="28"/>
      <c r="W409" s="28"/>
      <c r="X409" s="28"/>
      <c r="Y409" s="28"/>
    </row>
    <row r="410" spans="15:25" x14ac:dyDescent="0.35">
      <c r="O410" s="28"/>
      <c r="P410" s="28"/>
      <c r="Q410" s="28"/>
      <c r="R410" s="45"/>
      <c r="S410" s="28"/>
      <c r="T410" s="28"/>
      <c r="U410" s="28"/>
      <c r="V410" s="28"/>
      <c r="W410" s="28"/>
      <c r="X410" s="28"/>
      <c r="Y410" s="28"/>
    </row>
    <row r="411" spans="15:25" x14ac:dyDescent="0.35">
      <c r="O411" s="28"/>
      <c r="P411" s="28"/>
      <c r="Q411" s="28"/>
      <c r="R411" s="45"/>
      <c r="S411" s="28"/>
      <c r="T411" s="28"/>
      <c r="U411" s="28"/>
      <c r="V411" s="28"/>
      <c r="W411" s="28"/>
      <c r="X411" s="28"/>
      <c r="Y411" s="28"/>
    </row>
    <row r="412" spans="15:25" x14ac:dyDescent="0.35">
      <c r="O412" s="28"/>
      <c r="P412" s="28"/>
      <c r="Q412" s="28"/>
      <c r="R412" s="45"/>
      <c r="S412" s="28"/>
      <c r="T412" s="28"/>
      <c r="U412" s="28"/>
      <c r="V412" s="28"/>
      <c r="W412" s="28"/>
      <c r="X412" s="28"/>
      <c r="Y412" s="28"/>
    </row>
    <row r="413" spans="15:25" x14ac:dyDescent="0.35">
      <c r="O413" s="28"/>
      <c r="P413" s="28"/>
      <c r="Q413" s="28"/>
      <c r="R413" s="45"/>
      <c r="S413" s="28"/>
      <c r="T413" s="28"/>
      <c r="U413" s="28"/>
      <c r="V413" s="28"/>
      <c r="W413" s="28"/>
      <c r="X413" s="28"/>
      <c r="Y413" s="28"/>
    </row>
    <row r="414" spans="15:25" x14ac:dyDescent="0.35">
      <c r="O414" s="28"/>
      <c r="P414" s="28"/>
      <c r="Q414" s="28"/>
      <c r="R414" s="45"/>
      <c r="S414" s="28"/>
      <c r="T414" s="28"/>
      <c r="U414" s="28"/>
      <c r="V414" s="28"/>
      <c r="W414" s="28"/>
      <c r="X414" s="28"/>
      <c r="Y414" s="28"/>
    </row>
    <row r="415" spans="15:25" x14ac:dyDescent="0.35">
      <c r="O415" s="28"/>
      <c r="P415" s="28"/>
      <c r="Q415" s="28"/>
      <c r="R415" s="45"/>
      <c r="S415" s="28"/>
      <c r="T415" s="28"/>
      <c r="U415" s="28"/>
      <c r="V415" s="28"/>
      <c r="W415" s="28"/>
      <c r="X415" s="28"/>
      <c r="Y415" s="28"/>
    </row>
    <row r="416" spans="15:25" x14ac:dyDescent="0.35">
      <c r="O416" s="28"/>
      <c r="P416" s="28"/>
      <c r="Q416" s="28"/>
      <c r="R416" s="45"/>
      <c r="S416" s="28"/>
      <c r="T416" s="28"/>
      <c r="U416" s="28"/>
      <c r="V416" s="28"/>
      <c r="W416" s="28"/>
      <c r="X416" s="28"/>
      <c r="Y416" s="28"/>
    </row>
    <row r="417" spans="15:25" x14ac:dyDescent="0.35">
      <c r="O417" s="28"/>
      <c r="P417" s="28"/>
      <c r="Q417" s="28"/>
      <c r="R417" s="45"/>
      <c r="S417" s="28"/>
      <c r="T417" s="28"/>
      <c r="U417" s="28"/>
      <c r="V417" s="28"/>
      <c r="W417" s="28"/>
      <c r="X417" s="28"/>
      <c r="Y417" s="28"/>
    </row>
    <row r="418" spans="15:25" x14ac:dyDescent="0.35">
      <c r="O418" s="28"/>
      <c r="P418" s="28"/>
      <c r="Q418" s="28"/>
      <c r="R418" s="45"/>
      <c r="S418" s="28"/>
      <c r="T418" s="28"/>
      <c r="U418" s="28"/>
      <c r="V418" s="28"/>
      <c r="W418" s="28"/>
      <c r="X418" s="28"/>
      <c r="Y418" s="28"/>
    </row>
    <row r="419" spans="15:25" x14ac:dyDescent="0.35">
      <c r="O419" s="28"/>
      <c r="P419" s="28"/>
      <c r="Q419" s="28"/>
      <c r="R419" s="45"/>
      <c r="S419" s="28"/>
      <c r="T419" s="28"/>
      <c r="U419" s="28"/>
      <c r="V419" s="28"/>
      <c r="W419" s="28"/>
      <c r="X419" s="28"/>
      <c r="Y419" s="28"/>
    </row>
    <row r="420" spans="15:25" x14ac:dyDescent="0.35">
      <c r="O420" s="28"/>
      <c r="P420" s="28"/>
      <c r="Q420" s="28"/>
      <c r="R420" s="45"/>
      <c r="S420" s="28"/>
      <c r="T420" s="28"/>
      <c r="U420" s="28"/>
      <c r="V420" s="28"/>
      <c r="W420" s="28"/>
      <c r="X420" s="28"/>
      <c r="Y420" s="28"/>
    </row>
    <row r="421" spans="15:25" x14ac:dyDescent="0.35">
      <c r="O421" s="28"/>
      <c r="P421" s="28"/>
      <c r="Q421" s="28"/>
      <c r="R421" s="45"/>
      <c r="S421" s="28"/>
      <c r="T421" s="28"/>
      <c r="U421" s="28"/>
      <c r="V421" s="28"/>
      <c r="W421" s="28"/>
      <c r="X421" s="28"/>
      <c r="Y421" s="28"/>
    </row>
    <row r="422" spans="15:25" x14ac:dyDescent="0.35">
      <c r="O422" s="28"/>
      <c r="P422" s="28"/>
      <c r="Q422" s="28"/>
      <c r="R422" s="45"/>
      <c r="S422" s="28"/>
      <c r="T422" s="28"/>
      <c r="U422" s="28"/>
      <c r="V422" s="28"/>
      <c r="W422" s="28"/>
      <c r="X422" s="28"/>
      <c r="Y422" s="28"/>
    </row>
    <row r="423" spans="15:25" x14ac:dyDescent="0.35">
      <c r="O423" s="28"/>
      <c r="P423" s="28"/>
      <c r="Q423" s="28"/>
      <c r="R423" s="45"/>
      <c r="S423" s="28"/>
      <c r="T423" s="28"/>
      <c r="U423" s="28"/>
      <c r="V423" s="28"/>
      <c r="W423" s="28"/>
      <c r="X423" s="28"/>
      <c r="Y423" s="28"/>
    </row>
    <row r="424" spans="15:25" x14ac:dyDescent="0.35">
      <c r="O424" s="28"/>
      <c r="P424" s="28"/>
      <c r="Q424" s="28"/>
      <c r="R424" s="45"/>
      <c r="S424" s="28"/>
      <c r="T424" s="28"/>
      <c r="U424" s="28"/>
      <c r="V424" s="28"/>
      <c r="W424" s="28"/>
      <c r="X424" s="28"/>
      <c r="Y424" s="28"/>
    </row>
    <row r="425" spans="15:25" x14ac:dyDescent="0.35">
      <c r="O425" s="28"/>
      <c r="P425" s="28"/>
      <c r="Q425" s="28"/>
      <c r="R425" s="45"/>
      <c r="S425" s="28"/>
      <c r="T425" s="28"/>
      <c r="U425" s="28"/>
      <c r="V425" s="28"/>
      <c r="W425" s="28"/>
      <c r="X425" s="28"/>
      <c r="Y425" s="28"/>
    </row>
    <row r="426" spans="15:25" x14ac:dyDescent="0.35">
      <c r="O426" s="28"/>
      <c r="P426" s="28"/>
      <c r="Q426" s="28"/>
      <c r="R426" s="45"/>
      <c r="S426" s="28"/>
      <c r="T426" s="28"/>
      <c r="U426" s="28"/>
      <c r="V426" s="28"/>
      <c r="W426" s="28"/>
      <c r="X426" s="28"/>
      <c r="Y426" s="28"/>
    </row>
    <row r="427" spans="15:25" x14ac:dyDescent="0.35">
      <c r="O427" s="28"/>
      <c r="P427" s="28"/>
      <c r="Q427" s="28"/>
      <c r="R427" s="45"/>
      <c r="S427" s="28"/>
      <c r="T427" s="28"/>
      <c r="U427" s="28"/>
      <c r="V427" s="28"/>
      <c r="W427" s="28"/>
      <c r="X427" s="28"/>
      <c r="Y427" s="28"/>
    </row>
    <row r="428" spans="15:25" x14ac:dyDescent="0.35">
      <c r="O428" s="28"/>
      <c r="P428" s="28"/>
      <c r="Q428" s="28"/>
      <c r="R428" s="45"/>
      <c r="S428" s="28"/>
      <c r="T428" s="28"/>
      <c r="U428" s="28"/>
      <c r="V428" s="28"/>
      <c r="W428" s="28"/>
      <c r="X428" s="28"/>
      <c r="Y428" s="28"/>
    </row>
    <row r="429" spans="15:25" x14ac:dyDescent="0.35">
      <c r="O429" s="28"/>
      <c r="P429" s="28"/>
      <c r="Q429" s="28"/>
      <c r="R429" s="45"/>
      <c r="S429" s="28"/>
      <c r="T429" s="28"/>
      <c r="U429" s="28"/>
      <c r="V429" s="28"/>
      <c r="W429" s="28"/>
      <c r="X429" s="28"/>
      <c r="Y429" s="28"/>
    </row>
    <row r="430" spans="15:25" x14ac:dyDescent="0.35">
      <c r="O430" s="28"/>
      <c r="P430" s="28"/>
      <c r="Q430" s="28"/>
      <c r="R430" s="45"/>
      <c r="S430" s="28"/>
      <c r="T430" s="28"/>
      <c r="U430" s="28"/>
      <c r="V430" s="28"/>
      <c r="W430" s="28"/>
      <c r="X430" s="28"/>
      <c r="Y430" s="28"/>
    </row>
    <row r="431" spans="15:25" x14ac:dyDescent="0.35">
      <c r="O431" s="28"/>
      <c r="P431" s="28"/>
      <c r="Q431" s="28"/>
      <c r="R431" s="45"/>
      <c r="S431" s="28"/>
      <c r="T431" s="28"/>
      <c r="U431" s="28"/>
      <c r="V431" s="28"/>
      <c r="W431" s="28"/>
      <c r="X431" s="28"/>
      <c r="Y431" s="28"/>
    </row>
    <row r="432" spans="15:25" x14ac:dyDescent="0.35">
      <c r="O432" s="28"/>
      <c r="P432" s="28"/>
      <c r="Q432" s="28"/>
      <c r="R432" s="45"/>
      <c r="S432" s="28"/>
      <c r="T432" s="28"/>
      <c r="U432" s="28"/>
      <c r="V432" s="28"/>
      <c r="W432" s="28"/>
      <c r="X432" s="28"/>
      <c r="Y432" s="28"/>
    </row>
    <row r="433" spans="15:25" x14ac:dyDescent="0.35">
      <c r="O433" s="28"/>
      <c r="P433" s="28"/>
      <c r="Q433" s="28"/>
      <c r="R433" s="45"/>
      <c r="S433" s="28"/>
      <c r="T433" s="28"/>
      <c r="U433" s="28"/>
      <c r="V433" s="28"/>
      <c r="W433" s="28"/>
      <c r="X433" s="28"/>
      <c r="Y433" s="28"/>
    </row>
    <row r="434" spans="15:25" x14ac:dyDescent="0.35">
      <c r="O434" s="28"/>
      <c r="P434" s="28"/>
      <c r="Q434" s="28"/>
      <c r="R434" s="45"/>
      <c r="S434" s="28"/>
      <c r="T434" s="28"/>
      <c r="U434" s="28"/>
      <c r="V434" s="28"/>
      <c r="W434" s="28"/>
      <c r="X434" s="28"/>
      <c r="Y434" s="28"/>
    </row>
    <row r="435" spans="15:25" x14ac:dyDescent="0.35">
      <c r="O435" s="28"/>
      <c r="P435" s="28"/>
      <c r="Q435" s="28"/>
      <c r="R435" s="45"/>
      <c r="S435" s="28"/>
      <c r="T435" s="28"/>
      <c r="U435" s="28"/>
      <c r="V435" s="28"/>
      <c r="W435" s="28"/>
      <c r="X435" s="28"/>
      <c r="Y435" s="28"/>
    </row>
    <row r="436" spans="15:25" x14ac:dyDescent="0.35">
      <c r="O436" s="28"/>
      <c r="P436" s="28"/>
      <c r="Q436" s="28"/>
      <c r="R436" s="45"/>
      <c r="S436" s="28"/>
      <c r="T436" s="28"/>
      <c r="U436" s="28"/>
      <c r="V436" s="28"/>
      <c r="W436" s="28"/>
      <c r="X436" s="28"/>
      <c r="Y436" s="28"/>
    </row>
    <row r="437" spans="15:25" x14ac:dyDescent="0.35">
      <c r="O437" s="28"/>
      <c r="P437" s="28"/>
      <c r="Q437" s="28"/>
      <c r="R437" s="45"/>
      <c r="S437" s="28"/>
      <c r="T437" s="28"/>
      <c r="U437" s="28"/>
      <c r="V437" s="28"/>
      <c r="W437" s="28"/>
      <c r="X437" s="28"/>
      <c r="Y437" s="28"/>
    </row>
    <row r="438" spans="15:25" x14ac:dyDescent="0.35">
      <c r="O438" s="28"/>
      <c r="P438" s="28"/>
      <c r="Q438" s="28"/>
      <c r="R438" s="45"/>
      <c r="S438" s="28"/>
      <c r="T438" s="28"/>
      <c r="U438" s="28"/>
      <c r="V438" s="28"/>
      <c r="W438" s="28"/>
      <c r="X438" s="28"/>
      <c r="Y438" s="28"/>
    </row>
    <row r="439" spans="15:25" x14ac:dyDescent="0.35">
      <c r="O439" s="28"/>
      <c r="P439" s="28"/>
      <c r="Q439" s="28"/>
      <c r="R439" s="45"/>
      <c r="S439" s="28"/>
      <c r="T439" s="28"/>
      <c r="U439" s="28"/>
      <c r="V439" s="28"/>
      <c r="W439" s="28"/>
      <c r="X439" s="28"/>
      <c r="Y439" s="28"/>
    </row>
    <row r="440" spans="15:25" x14ac:dyDescent="0.35">
      <c r="O440" s="28"/>
      <c r="P440" s="28"/>
      <c r="Q440" s="28"/>
      <c r="R440" s="45"/>
      <c r="S440" s="28"/>
      <c r="T440" s="28"/>
      <c r="U440" s="28"/>
      <c r="V440" s="28"/>
      <c r="W440" s="28"/>
      <c r="X440" s="28"/>
      <c r="Y440" s="28"/>
    </row>
    <row r="441" spans="15:25" x14ac:dyDescent="0.35">
      <c r="O441" s="28"/>
      <c r="P441" s="28"/>
      <c r="Q441" s="28"/>
      <c r="R441" s="45"/>
      <c r="S441" s="28"/>
      <c r="T441" s="28"/>
      <c r="U441" s="28"/>
      <c r="V441" s="28"/>
      <c r="W441" s="28"/>
      <c r="X441" s="28"/>
      <c r="Y441" s="28"/>
    </row>
    <row r="442" spans="15:25" x14ac:dyDescent="0.35">
      <c r="O442" s="28"/>
      <c r="P442" s="28"/>
      <c r="Q442" s="28"/>
      <c r="R442" s="45"/>
      <c r="S442" s="28"/>
      <c r="T442" s="28"/>
      <c r="U442" s="28"/>
      <c r="V442" s="28"/>
      <c r="W442" s="28"/>
      <c r="X442" s="28"/>
      <c r="Y442" s="28"/>
    </row>
    <row r="443" spans="15:25" x14ac:dyDescent="0.35">
      <c r="O443" s="28"/>
      <c r="P443" s="28"/>
      <c r="Q443" s="28"/>
      <c r="R443" s="45"/>
      <c r="S443" s="28"/>
      <c r="T443" s="28"/>
      <c r="U443" s="28"/>
      <c r="V443" s="28"/>
      <c r="W443" s="28"/>
      <c r="X443" s="28"/>
      <c r="Y443" s="28"/>
    </row>
    <row r="444" spans="15:25" x14ac:dyDescent="0.35">
      <c r="O444" s="28"/>
      <c r="P444" s="28"/>
      <c r="Q444" s="28"/>
      <c r="R444" s="45"/>
      <c r="S444" s="28"/>
      <c r="T444" s="28"/>
      <c r="U444" s="28"/>
      <c r="V444" s="28"/>
      <c r="W444" s="28"/>
      <c r="X444" s="28"/>
      <c r="Y444" s="28"/>
    </row>
    <row r="445" spans="15:25" x14ac:dyDescent="0.35">
      <c r="O445" s="28"/>
      <c r="P445" s="28"/>
      <c r="Q445" s="28"/>
      <c r="R445" s="45"/>
      <c r="S445" s="28"/>
      <c r="T445" s="28"/>
      <c r="U445" s="28"/>
      <c r="V445" s="28"/>
      <c r="W445" s="28"/>
      <c r="X445" s="28"/>
      <c r="Y445" s="28"/>
    </row>
    <row r="446" spans="15:25" x14ac:dyDescent="0.35">
      <c r="O446" s="28"/>
      <c r="P446" s="28"/>
      <c r="Q446" s="28"/>
      <c r="R446" s="45"/>
      <c r="S446" s="28"/>
      <c r="T446" s="28"/>
      <c r="U446" s="28"/>
      <c r="V446" s="28"/>
      <c r="W446" s="28"/>
      <c r="X446" s="28"/>
      <c r="Y446" s="28"/>
    </row>
    <row r="447" spans="15:25" x14ac:dyDescent="0.35">
      <c r="O447" s="28"/>
      <c r="P447" s="28"/>
      <c r="Q447" s="28"/>
      <c r="R447" s="45"/>
      <c r="S447" s="28"/>
      <c r="T447" s="28"/>
      <c r="U447" s="28"/>
      <c r="V447" s="28"/>
      <c r="W447" s="28"/>
      <c r="X447" s="28"/>
      <c r="Y447" s="28"/>
    </row>
    <row r="448" spans="15:25" x14ac:dyDescent="0.35">
      <c r="O448" s="28"/>
      <c r="P448" s="28"/>
      <c r="Q448" s="28"/>
      <c r="R448" s="45"/>
      <c r="S448" s="28"/>
      <c r="T448" s="28"/>
      <c r="U448" s="28"/>
      <c r="V448" s="28"/>
      <c r="W448" s="28"/>
      <c r="X448" s="28"/>
      <c r="Y448" s="28"/>
    </row>
    <row r="449" spans="15:25" x14ac:dyDescent="0.35">
      <c r="O449" s="28"/>
      <c r="P449" s="28"/>
      <c r="Q449" s="28"/>
      <c r="R449" s="45"/>
      <c r="S449" s="28"/>
      <c r="T449" s="28"/>
      <c r="U449" s="28"/>
      <c r="V449" s="28"/>
      <c r="W449" s="28"/>
      <c r="X449" s="28"/>
      <c r="Y449" s="28"/>
    </row>
    <row r="450" spans="15:25" x14ac:dyDescent="0.35">
      <c r="O450" s="28"/>
      <c r="P450" s="28"/>
      <c r="Q450" s="28"/>
      <c r="R450" s="45"/>
      <c r="S450" s="28"/>
      <c r="T450" s="28"/>
      <c r="U450" s="28"/>
      <c r="V450" s="28"/>
      <c r="W450" s="28"/>
      <c r="X450" s="28"/>
      <c r="Y450" s="28"/>
    </row>
    <row r="451" spans="15:25" x14ac:dyDescent="0.35">
      <c r="O451" s="28"/>
      <c r="P451" s="28"/>
      <c r="Q451" s="28"/>
      <c r="R451" s="45"/>
      <c r="S451" s="28"/>
      <c r="T451" s="28"/>
      <c r="U451" s="28"/>
      <c r="V451" s="28"/>
      <c r="W451" s="28"/>
      <c r="X451" s="28"/>
      <c r="Y451" s="28"/>
    </row>
    <row r="452" spans="15:25" x14ac:dyDescent="0.35">
      <c r="O452" s="28"/>
      <c r="P452" s="28"/>
      <c r="Q452" s="28"/>
      <c r="R452" s="45"/>
      <c r="S452" s="28"/>
      <c r="T452" s="28"/>
      <c r="U452" s="28"/>
      <c r="V452" s="28"/>
      <c r="W452" s="28"/>
      <c r="X452" s="28"/>
      <c r="Y452" s="28"/>
    </row>
    <row r="453" spans="15:25" x14ac:dyDescent="0.35">
      <c r="O453" s="28"/>
      <c r="P453" s="28"/>
      <c r="Q453" s="28"/>
      <c r="R453" s="45"/>
      <c r="S453" s="28"/>
      <c r="T453" s="28"/>
      <c r="U453" s="28"/>
      <c r="V453" s="28"/>
      <c r="W453" s="28"/>
      <c r="X453" s="28"/>
      <c r="Y453" s="28"/>
    </row>
    <row r="454" spans="15:25" x14ac:dyDescent="0.35">
      <c r="O454" s="28"/>
      <c r="P454" s="28"/>
      <c r="Q454" s="28"/>
      <c r="R454" s="45"/>
      <c r="S454" s="28"/>
      <c r="T454" s="28"/>
      <c r="U454" s="28"/>
      <c r="V454" s="28"/>
      <c r="W454" s="28"/>
      <c r="X454" s="28"/>
      <c r="Y454" s="28"/>
    </row>
    <row r="455" spans="15:25" x14ac:dyDescent="0.35">
      <c r="O455" s="28"/>
      <c r="P455" s="28"/>
      <c r="Q455" s="28"/>
      <c r="R455" s="45"/>
      <c r="S455" s="28"/>
      <c r="T455" s="28"/>
      <c r="U455" s="28"/>
      <c r="V455" s="28"/>
      <c r="W455" s="28"/>
      <c r="X455" s="28"/>
      <c r="Y455" s="28"/>
    </row>
    <row r="456" spans="15:25" x14ac:dyDescent="0.35">
      <c r="O456" s="28"/>
      <c r="P456" s="28"/>
      <c r="Q456" s="28"/>
      <c r="R456" s="45"/>
      <c r="S456" s="28"/>
      <c r="T456" s="28"/>
      <c r="U456" s="28"/>
      <c r="V456" s="28"/>
      <c r="W456" s="28"/>
      <c r="X456" s="28"/>
      <c r="Y456" s="28"/>
    </row>
    <row r="457" spans="15:25" x14ac:dyDescent="0.35">
      <c r="O457" s="28"/>
      <c r="P457" s="28"/>
      <c r="Q457" s="28"/>
      <c r="R457" s="45"/>
      <c r="S457" s="28"/>
      <c r="T457" s="28"/>
      <c r="U457" s="28"/>
      <c r="V457" s="28"/>
      <c r="W457" s="28"/>
      <c r="X457" s="28"/>
      <c r="Y457" s="28"/>
    </row>
    <row r="458" spans="15:25" x14ac:dyDescent="0.35">
      <c r="O458" s="28"/>
      <c r="P458" s="28"/>
      <c r="Q458" s="28"/>
      <c r="R458" s="45"/>
      <c r="S458" s="28"/>
      <c r="T458" s="28"/>
      <c r="U458" s="28"/>
      <c r="V458" s="28"/>
      <c r="W458" s="28"/>
      <c r="X458" s="28"/>
      <c r="Y458" s="28"/>
    </row>
    <row r="459" spans="15:25" x14ac:dyDescent="0.35">
      <c r="O459" s="28"/>
      <c r="P459" s="28"/>
      <c r="Q459" s="28"/>
      <c r="R459" s="45"/>
      <c r="S459" s="28"/>
      <c r="T459" s="28"/>
      <c r="U459" s="28"/>
      <c r="V459" s="28"/>
      <c r="W459" s="28"/>
      <c r="X459" s="28"/>
      <c r="Y459" s="28"/>
    </row>
    <row r="460" spans="15:25" x14ac:dyDescent="0.35">
      <c r="O460" s="28"/>
      <c r="P460" s="28"/>
      <c r="Q460" s="28"/>
      <c r="R460" s="45"/>
      <c r="S460" s="28"/>
      <c r="T460" s="28"/>
      <c r="U460" s="28"/>
      <c r="V460" s="28"/>
      <c r="W460" s="28"/>
      <c r="X460" s="28"/>
      <c r="Y460" s="28"/>
    </row>
    <row r="461" spans="15:25" x14ac:dyDescent="0.35">
      <c r="O461" s="28"/>
      <c r="P461" s="28"/>
      <c r="Q461" s="28"/>
      <c r="R461" s="45"/>
      <c r="S461" s="28"/>
      <c r="T461" s="28"/>
      <c r="U461" s="28"/>
      <c r="V461" s="28"/>
      <c r="W461" s="28"/>
      <c r="X461" s="28"/>
      <c r="Y461" s="28"/>
    </row>
    <row r="462" spans="15:25" x14ac:dyDescent="0.35">
      <c r="O462" s="28"/>
      <c r="P462" s="28"/>
      <c r="Q462" s="28"/>
      <c r="R462" s="45"/>
      <c r="S462" s="28"/>
      <c r="T462" s="28"/>
      <c r="U462" s="28"/>
      <c r="V462" s="28"/>
      <c r="W462" s="28"/>
      <c r="X462" s="28"/>
      <c r="Y462" s="28"/>
    </row>
    <row r="463" spans="15:25" x14ac:dyDescent="0.35">
      <c r="O463" s="28"/>
      <c r="P463" s="28"/>
      <c r="Q463" s="28"/>
      <c r="R463" s="45"/>
      <c r="S463" s="28"/>
      <c r="T463" s="28"/>
      <c r="U463" s="28"/>
      <c r="V463" s="28"/>
      <c r="W463" s="28"/>
      <c r="X463" s="28"/>
      <c r="Y463" s="28"/>
    </row>
    <row r="464" spans="15:25" x14ac:dyDescent="0.35">
      <c r="O464" s="28"/>
      <c r="P464" s="28"/>
      <c r="Q464" s="28"/>
      <c r="R464" s="45"/>
      <c r="S464" s="28"/>
      <c r="T464" s="28"/>
      <c r="U464" s="28"/>
      <c r="V464" s="28"/>
      <c r="W464" s="28"/>
      <c r="X464" s="28"/>
      <c r="Y464" s="28"/>
    </row>
    <row r="465" spans="15:25" x14ac:dyDescent="0.35">
      <c r="O465" s="28"/>
      <c r="P465" s="28"/>
      <c r="Q465" s="28"/>
      <c r="R465" s="45"/>
      <c r="S465" s="28"/>
      <c r="T465" s="28"/>
      <c r="U465" s="28"/>
      <c r="V465" s="28"/>
      <c r="W465" s="28"/>
      <c r="X465" s="28"/>
      <c r="Y465" s="28"/>
    </row>
    <row r="466" spans="15:25" x14ac:dyDescent="0.35">
      <c r="O466" s="28"/>
      <c r="P466" s="28"/>
      <c r="Q466" s="28"/>
      <c r="R466" s="45"/>
      <c r="S466" s="28"/>
      <c r="T466" s="28"/>
      <c r="U466" s="28"/>
      <c r="V466" s="28"/>
      <c r="W466" s="28"/>
      <c r="X466" s="28"/>
      <c r="Y466" s="28"/>
    </row>
    <row r="467" spans="15:25" x14ac:dyDescent="0.35">
      <c r="O467" s="28"/>
      <c r="P467" s="28"/>
      <c r="Q467" s="28"/>
      <c r="R467" s="45"/>
      <c r="S467" s="28"/>
      <c r="T467" s="28"/>
      <c r="U467" s="28"/>
      <c r="V467" s="28"/>
      <c r="W467" s="28"/>
      <c r="X467" s="28"/>
      <c r="Y467" s="28"/>
    </row>
    <row r="468" spans="15:25" x14ac:dyDescent="0.35">
      <c r="O468" s="28"/>
      <c r="P468" s="28"/>
      <c r="Q468" s="28"/>
      <c r="R468" s="45"/>
      <c r="S468" s="28"/>
      <c r="T468" s="28"/>
      <c r="U468" s="28"/>
      <c r="V468" s="28"/>
      <c r="W468" s="28"/>
      <c r="X468" s="28"/>
      <c r="Y468" s="28"/>
    </row>
    <row r="469" spans="15:25" x14ac:dyDescent="0.35">
      <c r="O469" s="28"/>
      <c r="P469" s="28"/>
      <c r="Q469" s="28"/>
      <c r="R469" s="45"/>
      <c r="S469" s="28"/>
      <c r="T469" s="28"/>
      <c r="U469" s="28"/>
      <c r="V469" s="28"/>
      <c r="W469" s="28"/>
      <c r="X469" s="28"/>
      <c r="Y469" s="28"/>
    </row>
    <row r="470" spans="15:25" x14ac:dyDescent="0.35">
      <c r="O470" s="28"/>
      <c r="P470" s="28"/>
      <c r="Q470" s="28"/>
      <c r="R470" s="45"/>
      <c r="S470" s="28"/>
      <c r="T470" s="28"/>
      <c r="U470" s="28"/>
      <c r="V470" s="28"/>
      <c r="W470" s="28"/>
      <c r="X470" s="28"/>
      <c r="Y470" s="28"/>
    </row>
    <row r="471" spans="15:25" x14ac:dyDescent="0.35">
      <c r="O471" s="28"/>
      <c r="P471" s="28"/>
      <c r="Q471" s="28"/>
      <c r="R471" s="45"/>
      <c r="S471" s="28"/>
      <c r="T471" s="28"/>
      <c r="U471" s="28"/>
      <c r="V471" s="28"/>
      <c r="W471" s="28"/>
      <c r="X471" s="28"/>
      <c r="Y471" s="28"/>
    </row>
    <row r="472" spans="15:25" x14ac:dyDescent="0.35">
      <c r="O472" s="28"/>
      <c r="P472" s="28"/>
      <c r="Q472" s="28"/>
      <c r="R472" s="45"/>
      <c r="S472" s="28"/>
      <c r="T472" s="28"/>
      <c r="U472" s="28"/>
      <c r="V472" s="28"/>
      <c r="W472" s="28"/>
      <c r="X472" s="28"/>
      <c r="Y472" s="28"/>
    </row>
    <row r="473" spans="15:25" x14ac:dyDescent="0.35">
      <c r="O473" s="28"/>
      <c r="P473" s="28"/>
      <c r="Q473" s="28"/>
      <c r="R473" s="45"/>
      <c r="S473" s="28"/>
      <c r="T473" s="28"/>
      <c r="U473" s="28"/>
      <c r="V473" s="28"/>
      <c r="W473" s="28"/>
      <c r="X473" s="28"/>
      <c r="Y473" s="28"/>
    </row>
    <row r="474" spans="15:25" x14ac:dyDescent="0.35">
      <c r="O474" s="28"/>
      <c r="P474" s="28"/>
      <c r="Q474" s="28"/>
      <c r="R474" s="45"/>
      <c r="S474" s="28"/>
      <c r="T474" s="28"/>
      <c r="U474" s="28"/>
      <c r="V474" s="28"/>
      <c r="W474" s="28"/>
      <c r="X474" s="28"/>
      <c r="Y474" s="28"/>
    </row>
    <row r="475" spans="15:25" x14ac:dyDescent="0.35">
      <c r="O475" s="28"/>
      <c r="P475" s="28"/>
      <c r="Q475" s="28"/>
      <c r="R475" s="45"/>
      <c r="S475" s="28"/>
      <c r="T475" s="28"/>
      <c r="U475" s="28"/>
      <c r="V475" s="28"/>
      <c r="W475" s="28"/>
      <c r="X475" s="28"/>
      <c r="Y475" s="28"/>
    </row>
    <row r="476" spans="15:25" x14ac:dyDescent="0.35">
      <c r="O476" s="28"/>
      <c r="P476" s="28"/>
      <c r="Q476" s="28"/>
      <c r="R476" s="45"/>
      <c r="S476" s="28"/>
      <c r="T476" s="28"/>
      <c r="U476" s="28"/>
      <c r="V476" s="28"/>
      <c r="W476" s="28"/>
      <c r="X476" s="28"/>
      <c r="Y476" s="28"/>
    </row>
    <row r="477" spans="15:25" x14ac:dyDescent="0.35">
      <c r="O477" s="28"/>
      <c r="P477" s="28"/>
      <c r="Q477" s="28"/>
      <c r="R477" s="45"/>
      <c r="S477" s="28"/>
      <c r="T477" s="28"/>
      <c r="U477" s="28"/>
      <c r="V477" s="28"/>
      <c r="W477" s="28"/>
      <c r="X477" s="28"/>
      <c r="Y477" s="28"/>
    </row>
    <row r="478" spans="15:25" x14ac:dyDescent="0.35">
      <c r="O478" s="28"/>
      <c r="P478" s="28"/>
      <c r="Q478" s="28"/>
      <c r="R478" s="45"/>
      <c r="S478" s="28"/>
      <c r="T478" s="28"/>
      <c r="U478" s="28"/>
      <c r="V478" s="28"/>
      <c r="W478" s="28"/>
      <c r="X478" s="28"/>
      <c r="Y478" s="28"/>
    </row>
    <row r="479" spans="15:25" x14ac:dyDescent="0.35">
      <c r="O479" s="28"/>
      <c r="P479" s="28"/>
      <c r="Q479" s="28"/>
      <c r="R479" s="45"/>
      <c r="S479" s="28"/>
      <c r="T479" s="28"/>
      <c r="U479" s="28"/>
      <c r="V479" s="28"/>
      <c r="W479" s="28"/>
      <c r="X479" s="28"/>
      <c r="Y479" s="28"/>
    </row>
    <row r="480" spans="15:25" x14ac:dyDescent="0.35">
      <c r="O480" s="28"/>
      <c r="P480" s="28"/>
      <c r="Q480" s="28"/>
      <c r="R480" s="45"/>
      <c r="S480" s="28"/>
      <c r="T480" s="28"/>
      <c r="U480" s="28"/>
      <c r="V480" s="28"/>
      <c r="W480" s="28"/>
      <c r="X480" s="28"/>
      <c r="Y480" s="28"/>
    </row>
    <row r="481" spans="15:25" x14ac:dyDescent="0.35">
      <c r="O481" s="28"/>
      <c r="P481" s="28"/>
      <c r="Q481" s="28"/>
      <c r="R481" s="45"/>
      <c r="S481" s="28"/>
      <c r="T481" s="28"/>
      <c r="U481" s="28"/>
      <c r="V481" s="28"/>
      <c r="W481" s="28"/>
      <c r="X481" s="28"/>
      <c r="Y481" s="28"/>
    </row>
    <row r="482" spans="15:25" x14ac:dyDescent="0.35">
      <c r="O482" s="28"/>
      <c r="P482" s="28"/>
      <c r="Q482" s="28"/>
      <c r="R482" s="45"/>
      <c r="S482" s="28"/>
      <c r="T482" s="28"/>
      <c r="U482" s="28"/>
      <c r="V482" s="28"/>
      <c r="W482" s="28"/>
      <c r="X482" s="28"/>
      <c r="Y482" s="28"/>
    </row>
    <row r="483" spans="15:25" x14ac:dyDescent="0.35">
      <c r="O483" s="28"/>
      <c r="P483" s="28"/>
      <c r="Q483" s="28"/>
      <c r="R483" s="45"/>
      <c r="S483" s="28"/>
      <c r="T483" s="28"/>
      <c r="U483" s="28"/>
      <c r="V483" s="28"/>
      <c r="W483" s="28"/>
      <c r="X483" s="28"/>
      <c r="Y483" s="28"/>
    </row>
    <row r="484" spans="15:25" x14ac:dyDescent="0.35">
      <c r="O484" s="28"/>
      <c r="P484" s="28"/>
      <c r="Q484" s="28"/>
      <c r="R484" s="45"/>
      <c r="S484" s="28"/>
      <c r="T484" s="28"/>
      <c r="U484" s="28"/>
      <c r="V484" s="28"/>
      <c r="W484" s="28"/>
      <c r="X484" s="28"/>
      <c r="Y484" s="28"/>
    </row>
    <row r="485" spans="15:25" x14ac:dyDescent="0.35">
      <c r="O485" s="28"/>
      <c r="P485" s="28"/>
      <c r="Q485" s="28"/>
      <c r="R485" s="45"/>
      <c r="S485" s="28"/>
      <c r="T485" s="28"/>
      <c r="U485" s="28"/>
      <c r="V485" s="28"/>
      <c r="W485" s="28"/>
      <c r="X485" s="28"/>
      <c r="Y485" s="28"/>
    </row>
    <row r="486" spans="15:25" x14ac:dyDescent="0.35">
      <c r="O486" s="28"/>
      <c r="P486" s="28"/>
      <c r="Q486" s="28"/>
      <c r="R486" s="45"/>
      <c r="S486" s="28"/>
      <c r="T486" s="28"/>
      <c r="U486" s="28"/>
      <c r="V486" s="28"/>
      <c r="W486" s="28"/>
      <c r="X486" s="28"/>
      <c r="Y486" s="28"/>
    </row>
    <row r="487" spans="15:25" x14ac:dyDescent="0.35">
      <c r="O487" s="28"/>
      <c r="P487" s="28"/>
      <c r="Q487" s="28"/>
      <c r="R487" s="45"/>
      <c r="S487" s="28"/>
      <c r="T487" s="28"/>
      <c r="U487" s="28"/>
      <c r="V487" s="28"/>
      <c r="W487" s="28"/>
      <c r="X487" s="28"/>
      <c r="Y487" s="28"/>
    </row>
    <row r="488" spans="15:25" x14ac:dyDescent="0.35">
      <c r="O488" s="28"/>
      <c r="P488" s="28"/>
      <c r="Q488" s="28"/>
      <c r="R488" s="45"/>
      <c r="S488" s="28"/>
      <c r="T488" s="28"/>
      <c r="U488" s="28"/>
      <c r="V488" s="28"/>
      <c r="W488" s="28"/>
      <c r="X488" s="28"/>
      <c r="Y488" s="28"/>
    </row>
    <row r="489" spans="15:25" x14ac:dyDescent="0.35">
      <c r="O489" s="28"/>
      <c r="P489" s="28"/>
      <c r="Q489" s="28"/>
      <c r="R489" s="45"/>
      <c r="S489" s="28"/>
      <c r="T489" s="28"/>
      <c r="U489" s="28"/>
      <c r="V489" s="28"/>
      <c r="W489" s="28"/>
      <c r="X489" s="28"/>
      <c r="Y489" s="28"/>
    </row>
    <row r="490" spans="15:25" x14ac:dyDescent="0.35">
      <c r="O490" s="28"/>
      <c r="P490" s="28"/>
      <c r="Q490" s="28"/>
      <c r="R490" s="45"/>
      <c r="S490" s="28"/>
      <c r="T490" s="28"/>
      <c r="U490" s="28"/>
      <c r="V490" s="28"/>
      <c r="W490" s="28"/>
      <c r="X490" s="28"/>
      <c r="Y490" s="28"/>
    </row>
    <row r="491" spans="15:25" x14ac:dyDescent="0.35">
      <c r="O491" s="28"/>
      <c r="P491" s="28"/>
      <c r="Q491" s="28"/>
      <c r="R491" s="45"/>
      <c r="S491" s="28"/>
      <c r="T491" s="28"/>
      <c r="U491" s="28"/>
      <c r="V491" s="28"/>
      <c r="W491" s="28"/>
      <c r="X491" s="28"/>
      <c r="Y491" s="28"/>
    </row>
    <row r="492" spans="15:25" x14ac:dyDescent="0.35">
      <c r="O492" s="28"/>
      <c r="P492" s="28"/>
      <c r="Q492" s="28"/>
      <c r="R492" s="45"/>
      <c r="S492" s="28"/>
      <c r="T492" s="28"/>
      <c r="U492" s="28"/>
      <c r="V492" s="28"/>
      <c r="W492" s="28"/>
      <c r="X492" s="28"/>
      <c r="Y492" s="28"/>
    </row>
    <row r="493" spans="15:25" x14ac:dyDescent="0.35">
      <c r="O493" s="28"/>
      <c r="P493" s="28"/>
      <c r="Q493" s="28"/>
      <c r="R493" s="45"/>
      <c r="S493" s="28"/>
      <c r="T493" s="28"/>
      <c r="U493" s="28"/>
      <c r="V493" s="28"/>
      <c r="W493" s="28"/>
      <c r="X493" s="28"/>
      <c r="Y493" s="28"/>
    </row>
    <row r="494" spans="15:25" x14ac:dyDescent="0.35">
      <c r="O494" s="28"/>
      <c r="P494" s="28"/>
      <c r="Q494" s="28"/>
      <c r="R494" s="45"/>
      <c r="S494" s="28"/>
      <c r="T494" s="28"/>
      <c r="U494" s="28"/>
      <c r="V494" s="28"/>
      <c r="W494" s="28"/>
      <c r="X494" s="28"/>
      <c r="Y494" s="28"/>
    </row>
    <row r="495" spans="15:25" x14ac:dyDescent="0.35">
      <c r="O495" s="28"/>
      <c r="P495" s="28"/>
      <c r="Q495" s="28"/>
      <c r="R495" s="45"/>
      <c r="S495" s="28"/>
      <c r="T495" s="28"/>
      <c r="U495" s="28"/>
      <c r="V495" s="28"/>
      <c r="W495" s="28"/>
      <c r="X495" s="28"/>
      <c r="Y495" s="28"/>
    </row>
    <row r="496" spans="15:25" x14ac:dyDescent="0.35">
      <c r="O496" s="28"/>
      <c r="P496" s="28"/>
      <c r="Q496" s="28"/>
      <c r="R496" s="45"/>
      <c r="S496" s="28"/>
      <c r="T496" s="28"/>
      <c r="U496" s="28"/>
      <c r="V496" s="28"/>
      <c r="W496" s="28"/>
      <c r="X496" s="28"/>
      <c r="Y496" s="28"/>
    </row>
    <row r="497" spans="15:25" x14ac:dyDescent="0.35">
      <c r="O497" s="28"/>
      <c r="P497" s="28"/>
      <c r="Q497" s="28"/>
      <c r="R497" s="45"/>
      <c r="S497" s="28"/>
      <c r="T497" s="28"/>
      <c r="U497" s="28"/>
      <c r="V497" s="28"/>
      <c r="W497" s="28"/>
      <c r="X497" s="28"/>
      <c r="Y497" s="28"/>
    </row>
    <row r="498" spans="15:25" x14ac:dyDescent="0.35">
      <c r="O498" s="28"/>
      <c r="P498" s="28"/>
      <c r="Q498" s="28"/>
      <c r="R498" s="45"/>
      <c r="S498" s="28"/>
      <c r="T498" s="28"/>
      <c r="U498" s="28"/>
      <c r="V498" s="28"/>
      <c r="W498" s="28"/>
      <c r="X498" s="28"/>
      <c r="Y498" s="28"/>
    </row>
    <row r="499" spans="15:25" x14ac:dyDescent="0.35">
      <c r="O499" s="28"/>
      <c r="P499" s="28"/>
      <c r="Q499" s="28"/>
      <c r="R499" s="45"/>
      <c r="S499" s="28"/>
      <c r="T499" s="28"/>
      <c r="U499" s="28"/>
      <c r="V499" s="28"/>
      <c r="W499" s="28"/>
      <c r="X499" s="28"/>
      <c r="Y499" s="28"/>
    </row>
    <row r="500" spans="15:25" x14ac:dyDescent="0.35">
      <c r="O500" s="28"/>
      <c r="P500" s="28"/>
      <c r="Q500" s="28"/>
      <c r="R500" s="45"/>
      <c r="S500" s="28"/>
      <c r="T500" s="28"/>
      <c r="U500" s="28"/>
      <c r="V500" s="28"/>
      <c r="W500" s="28"/>
      <c r="X500" s="28"/>
      <c r="Y500" s="28"/>
    </row>
    <row r="501" spans="15:25" x14ac:dyDescent="0.35">
      <c r="O501" s="28"/>
      <c r="P501" s="28"/>
      <c r="Q501" s="28"/>
      <c r="R501" s="45"/>
      <c r="S501" s="28"/>
      <c r="T501" s="28"/>
      <c r="U501" s="28"/>
      <c r="V501" s="28"/>
      <c r="W501" s="28"/>
      <c r="X501" s="28"/>
      <c r="Y501" s="28"/>
    </row>
    <row r="502" spans="15:25" x14ac:dyDescent="0.35">
      <c r="O502" s="28"/>
      <c r="P502" s="28"/>
      <c r="Q502" s="28"/>
      <c r="R502" s="45"/>
      <c r="S502" s="28"/>
      <c r="T502" s="28"/>
      <c r="U502" s="28"/>
      <c r="V502" s="28"/>
      <c r="W502" s="28"/>
      <c r="X502" s="28"/>
      <c r="Y502" s="28"/>
    </row>
    <row r="503" spans="15:25" x14ac:dyDescent="0.35">
      <c r="O503" s="28"/>
      <c r="P503" s="28"/>
      <c r="Q503" s="28"/>
      <c r="R503" s="45"/>
      <c r="S503" s="28"/>
      <c r="T503" s="28"/>
      <c r="U503" s="28"/>
      <c r="V503" s="28"/>
      <c r="W503" s="28"/>
      <c r="X503" s="28"/>
      <c r="Y503" s="28"/>
    </row>
    <row r="504" spans="15:25" x14ac:dyDescent="0.35">
      <c r="O504" s="28"/>
      <c r="P504" s="28"/>
      <c r="Q504" s="28"/>
      <c r="R504" s="45"/>
      <c r="S504" s="28"/>
      <c r="T504" s="28"/>
      <c r="U504" s="28"/>
      <c r="V504" s="28"/>
      <c r="W504" s="28"/>
      <c r="X504" s="28"/>
      <c r="Y504" s="28"/>
    </row>
    <row r="505" spans="15:25" x14ac:dyDescent="0.35">
      <c r="O505" s="28"/>
      <c r="P505" s="28"/>
      <c r="Q505" s="28"/>
      <c r="R505" s="45"/>
      <c r="S505" s="28"/>
      <c r="T505" s="28"/>
      <c r="U505" s="28"/>
      <c r="V505" s="28"/>
      <c r="W505" s="28"/>
      <c r="X505" s="28"/>
      <c r="Y505" s="28"/>
    </row>
    <row r="506" spans="15:25" x14ac:dyDescent="0.35">
      <c r="O506" s="28"/>
      <c r="P506" s="28"/>
      <c r="Q506" s="28"/>
      <c r="R506" s="45"/>
      <c r="S506" s="28"/>
      <c r="T506" s="28"/>
      <c r="U506" s="28"/>
      <c r="V506" s="28"/>
      <c r="W506" s="28"/>
      <c r="X506" s="28"/>
      <c r="Y506" s="28"/>
    </row>
    <row r="507" spans="15:25" x14ac:dyDescent="0.35">
      <c r="O507" s="28"/>
      <c r="P507" s="28"/>
      <c r="Q507" s="28"/>
      <c r="R507" s="45"/>
      <c r="S507" s="28"/>
      <c r="T507" s="28"/>
      <c r="U507" s="28"/>
      <c r="V507" s="28"/>
      <c r="W507" s="28"/>
      <c r="X507" s="28"/>
      <c r="Y507" s="28"/>
    </row>
    <row r="508" spans="15:25" x14ac:dyDescent="0.35">
      <c r="O508" s="28"/>
      <c r="P508" s="28"/>
      <c r="Q508" s="28"/>
      <c r="R508" s="45"/>
      <c r="S508" s="28"/>
      <c r="T508" s="28"/>
      <c r="U508" s="28"/>
      <c r="V508" s="28"/>
      <c r="W508" s="28"/>
      <c r="X508" s="28"/>
      <c r="Y508" s="28"/>
    </row>
    <row r="509" spans="15:25" x14ac:dyDescent="0.35">
      <c r="O509" s="28"/>
      <c r="P509" s="28"/>
      <c r="Q509" s="28"/>
      <c r="R509" s="45"/>
      <c r="S509" s="28"/>
      <c r="T509" s="28"/>
      <c r="U509" s="28"/>
      <c r="V509" s="28"/>
      <c r="W509" s="28"/>
      <c r="X509" s="28"/>
      <c r="Y509" s="28"/>
    </row>
    <row r="510" spans="15:25" x14ac:dyDescent="0.35">
      <c r="O510" s="28"/>
      <c r="P510" s="28"/>
      <c r="Q510" s="28"/>
      <c r="R510" s="45"/>
      <c r="S510" s="28"/>
      <c r="T510" s="28"/>
      <c r="U510" s="28"/>
      <c r="V510" s="28"/>
      <c r="W510" s="28"/>
      <c r="X510" s="28"/>
      <c r="Y510" s="28"/>
    </row>
    <row r="511" spans="15:25" x14ac:dyDescent="0.35">
      <c r="O511" s="28"/>
      <c r="P511" s="28"/>
      <c r="Q511" s="28"/>
      <c r="R511" s="45"/>
      <c r="S511" s="28"/>
      <c r="T511" s="28"/>
      <c r="U511" s="28"/>
      <c r="V511" s="28"/>
      <c r="W511" s="28"/>
      <c r="X511" s="28"/>
      <c r="Y511" s="28"/>
    </row>
    <row r="512" spans="15:25" x14ac:dyDescent="0.35">
      <c r="O512" s="28"/>
      <c r="P512" s="28"/>
      <c r="Q512" s="28"/>
      <c r="R512" s="45"/>
      <c r="S512" s="28"/>
      <c r="T512" s="28"/>
      <c r="U512" s="28"/>
      <c r="V512" s="28"/>
      <c r="W512" s="28"/>
      <c r="X512" s="28"/>
      <c r="Y512" s="28"/>
    </row>
    <row r="513" spans="15:25" x14ac:dyDescent="0.35">
      <c r="O513" s="28"/>
      <c r="P513" s="28"/>
      <c r="Q513" s="28"/>
      <c r="R513" s="45"/>
      <c r="S513" s="28"/>
      <c r="T513" s="28"/>
      <c r="U513" s="28"/>
      <c r="V513" s="28"/>
      <c r="W513" s="28"/>
      <c r="X513" s="28"/>
      <c r="Y513" s="28"/>
    </row>
    <row r="514" spans="15:25" x14ac:dyDescent="0.35">
      <c r="O514" s="28"/>
      <c r="P514" s="28"/>
      <c r="Q514" s="28"/>
      <c r="R514" s="45"/>
      <c r="S514" s="28"/>
      <c r="T514" s="28"/>
      <c r="U514" s="28"/>
      <c r="V514" s="28"/>
      <c r="W514" s="28"/>
      <c r="X514" s="28"/>
      <c r="Y514" s="28"/>
    </row>
    <row r="515" spans="15:25" x14ac:dyDescent="0.35">
      <c r="O515" s="28"/>
      <c r="P515" s="28"/>
      <c r="Q515" s="28"/>
      <c r="R515" s="45"/>
      <c r="S515" s="28"/>
      <c r="T515" s="28"/>
      <c r="U515" s="28"/>
      <c r="V515" s="28"/>
      <c r="W515" s="28"/>
      <c r="X515" s="28"/>
      <c r="Y515" s="28"/>
    </row>
    <row r="516" spans="15:25" x14ac:dyDescent="0.35">
      <c r="O516" s="28"/>
      <c r="P516" s="28"/>
      <c r="Q516" s="28"/>
      <c r="R516" s="45"/>
      <c r="S516" s="28"/>
      <c r="T516" s="28"/>
      <c r="U516" s="28"/>
      <c r="V516" s="28"/>
      <c r="W516" s="28"/>
      <c r="X516" s="28"/>
      <c r="Y516" s="28"/>
    </row>
    <row r="517" spans="15:25" x14ac:dyDescent="0.35">
      <c r="O517" s="28"/>
      <c r="P517" s="28"/>
      <c r="Q517" s="28"/>
      <c r="R517" s="45"/>
      <c r="S517" s="28"/>
      <c r="T517" s="28"/>
      <c r="U517" s="28"/>
      <c r="V517" s="28"/>
      <c r="W517" s="28"/>
      <c r="X517" s="28"/>
      <c r="Y517" s="28"/>
    </row>
    <row r="518" spans="15:25" x14ac:dyDescent="0.35">
      <c r="O518" s="28"/>
      <c r="P518" s="28"/>
      <c r="Q518" s="28"/>
      <c r="R518" s="45"/>
      <c r="S518" s="28"/>
      <c r="T518" s="28"/>
      <c r="U518" s="28"/>
      <c r="V518" s="28"/>
      <c r="W518" s="28"/>
      <c r="X518" s="28"/>
      <c r="Y518" s="28"/>
    </row>
    <row r="519" spans="15:25" x14ac:dyDescent="0.35">
      <c r="O519" s="28"/>
      <c r="P519" s="28"/>
      <c r="Q519" s="28"/>
      <c r="R519" s="45"/>
      <c r="S519" s="28"/>
      <c r="T519" s="28"/>
      <c r="U519" s="28"/>
      <c r="V519" s="28"/>
      <c r="W519" s="28"/>
      <c r="X519" s="28"/>
      <c r="Y519" s="28"/>
    </row>
    <row r="520" spans="15:25" x14ac:dyDescent="0.35">
      <c r="O520" s="28"/>
      <c r="P520" s="28"/>
      <c r="Q520" s="28"/>
      <c r="R520" s="45"/>
      <c r="S520" s="28"/>
      <c r="T520" s="28"/>
      <c r="U520" s="28"/>
      <c r="V520" s="28"/>
      <c r="W520" s="28"/>
      <c r="X520" s="28"/>
      <c r="Y520" s="28"/>
    </row>
    <row r="521" spans="15:25" x14ac:dyDescent="0.35">
      <c r="O521" s="28"/>
      <c r="P521" s="28"/>
      <c r="Q521" s="28"/>
      <c r="R521" s="45"/>
      <c r="S521" s="28"/>
      <c r="T521" s="28"/>
      <c r="U521" s="28"/>
      <c r="V521" s="28"/>
      <c r="W521" s="28"/>
      <c r="X521" s="28"/>
      <c r="Y521" s="28"/>
    </row>
    <row r="522" spans="15:25" x14ac:dyDescent="0.35">
      <c r="O522" s="28"/>
      <c r="P522" s="28"/>
      <c r="Q522" s="28"/>
      <c r="R522" s="45"/>
      <c r="S522" s="28"/>
      <c r="T522" s="28"/>
      <c r="U522" s="28"/>
      <c r="V522" s="28"/>
      <c r="W522" s="28"/>
      <c r="X522" s="28"/>
      <c r="Y522" s="28"/>
    </row>
    <row r="523" spans="15:25" x14ac:dyDescent="0.35">
      <c r="O523" s="28"/>
      <c r="P523" s="28"/>
      <c r="Q523" s="28"/>
      <c r="R523" s="45"/>
      <c r="S523" s="28"/>
      <c r="T523" s="28"/>
      <c r="U523" s="28"/>
      <c r="V523" s="28"/>
      <c r="W523" s="28"/>
      <c r="X523" s="28"/>
      <c r="Y523" s="28"/>
    </row>
    <row r="524" spans="15:25" x14ac:dyDescent="0.35">
      <c r="O524" s="28"/>
      <c r="P524" s="28"/>
      <c r="Q524" s="28"/>
      <c r="R524" s="45"/>
      <c r="S524" s="28"/>
      <c r="T524" s="28"/>
      <c r="U524" s="28"/>
      <c r="V524" s="28"/>
      <c r="W524" s="28"/>
      <c r="X524" s="28"/>
      <c r="Y524" s="28"/>
    </row>
    <row r="525" spans="15:25" x14ac:dyDescent="0.35">
      <c r="O525" s="28"/>
      <c r="P525" s="28"/>
      <c r="Q525" s="28"/>
      <c r="R525" s="45"/>
      <c r="S525" s="28"/>
      <c r="T525" s="28"/>
      <c r="U525" s="28"/>
      <c r="V525" s="28"/>
      <c r="W525" s="28"/>
      <c r="X525" s="28"/>
      <c r="Y525" s="28"/>
    </row>
    <row r="526" spans="15:25" x14ac:dyDescent="0.35">
      <c r="O526" s="28"/>
      <c r="P526" s="28"/>
      <c r="Q526" s="28"/>
      <c r="R526" s="45"/>
      <c r="S526" s="28"/>
      <c r="T526" s="28"/>
      <c r="U526" s="28"/>
      <c r="V526" s="28"/>
      <c r="W526" s="28"/>
      <c r="X526" s="28"/>
      <c r="Y526" s="28"/>
    </row>
    <row r="527" spans="15:25" x14ac:dyDescent="0.35">
      <c r="O527" s="28"/>
      <c r="P527" s="28"/>
      <c r="Q527" s="28"/>
      <c r="R527" s="45"/>
      <c r="S527" s="28"/>
      <c r="T527" s="28"/>
      <c r="U527" s="28"/>
      <c r="V527" s="28"/>
      <c r="W527" s="28"/>
      <c r="X527" s="28"/>
      <c r="Y527" s="28"/>
    </row>
    <row r="528" spans="15:25" x14ac:dyDescent="0.35">
      <c r="O528" s="28"/>
      <c r="P528" s="28"/>
      <c r="Q528" s="28"/>
      <c r="R528" s="45"/>
      <c r="S528" s="28"/>
      <c r="T528" s="28"/>
      <c r="U528" s="28"/>
      <c r="V528" s="28"/>
      <c r="W528" s="28"/>
      <c r="X528" s="28"/>
      <c r="Y528" s="28"/>
    </row>
    <row r="529" spans="15:25" x14ac:dyDescent="0.35">
      <c r="O529" s="28"/>
      <c r="P529" s="28"/>
      <c r="Q529" s="28"/>
      <c r="R529" s="45"/>
      <c r="S529" s="28"/>
      <c r="T529" s="28"/>
      <c r="U529" s="28"/>
      <c r="V529" s="28"/>
      <c r="W529" s="28"/>
      <c r="X529" s="28"/>
      <c r="Y529" s="28"/>
    </row>
    <row r="530" spans="15:25" x14ac:dyDescent="0.35">
      <c r="O530" s="28"/>
      <c r="P530" s="28"/>
      <c r="Q530" s="28"/>
      <c r="R530" s="45"/>
      <c r="S530" s="28"/>
      <c r="T530" s="28"/>
      <c r="U530" s="28"/>
      <c r="V530" s="28"/>
      <c r="W530" s="28"/>
      <c r="X530" s="28"/>
      <c r="Y530" s="28"/>
    </row>
    <row r="531" spans="15:25" x14ac:dyDescent="0.35">
      <c r="O531" s="28"/>
      <c r="P531" s="28"/>
      <c r="Q531" s="28"/>
      <c r="R531" s="45"/>
      <c r="S531" s="28"/>
      <c r="T531" s="28"/>
      <c r="U531" s="28"/>
      <c r="V531" s="28"/>
      <c r="W531" s="28"/>
      <c r="X531" s="28"/>
      <c r="Y531" s="28"/>
    </row>
    <row r="532" spans="15:25" x14ac:dyDescent="0.35">
      <c r="O532" s="28"/>
      <c r="P532" s="28"/>
      <c r="Q532" s="28"/>
      <c r="R532" s="45"/>
      <c r="S532" s="28"/>
      <c r="T532" s="28"/>
      <c r="U532" s="28"/>
      <c r="V532" s="28"/>
      <c r="W532" s="28"/>
      <c r="X532" s="28"/>
      <c r="Y532" s="28"/>
    </row>
    <row r="533" spans="15:25" x14ac:dyDescent="0.35">
      <c r="O533" s="28"/>
      <c r="P533" s="28"/>
      <c r="Q533" s="28"/>
      <c r="R533" s="45"/>
      <c r="S533" s="28"/>
      <c r="T533" s="28"/>
      <c r="U533" s="28"/>
      <c r="V533" s="28"/>
      <c r="W533" s="28"/>
      <c r="X533" s="28"/>
      <c r="Y533" s="28"/>
    </row>
    <row r="534" spans="15:25" x14ac:dyDescent="0.35">
      <c r="O534" s="28"/>
      <c r="P534" s="28"/>
      <c r="Q534" s="28"/>
      <c r="R534" s="45"/>
      <c r="S534" s="28"/>
      <c r="T534" s="28"/>
      <c r="U534" s="28"/>
      <c r="V534" s="28"/>
      <c r="W534" s="28"/>
      <c r="X534" s="28"/>
      <c r="Y534" s="28"/>
    </row>
    <row r="535" spans="15:25" x14ac:dyDescent="0.35">
      <c r="O535" s="28"/>
      <c r="P535" s="28"/>
      <c r="Q535" s="28"/>
      <c r="R535" s="45"/>
      <c r="S535" s="28"/>
      <c r="T535" s="28"/>
      <c r="U535" s="28"/>
      <c r="V535" s="28"/>
      <c r="W535" s="28"/>
      <c r="X535" s="28"/>
      <c r="Y535" s="28"/>
    </row>
    <row r="536" spans="15:25" x14ac:dyDescent="0.35">
      <c r="O536" s="28"/>
      <c r="P536" s="28"/>
      <c r="Q536" s="28"/>
      <c r="R536" s="45"/>
      <c r="S536" s="28"/>
      <c r="T536" s="28"/>
      <c r="U536" s="28"/>
      <c r="V536" s="28"/>
      <c r="W536" s="28"/>
      <c r="X536" s="28"/>
      <c r="Y536" s="28"/>
    </row>
    <row r="537" spans="15:25" x14ac:dyDescent="0.35">
      <c r="O537" s="28"/>
      <c r="P537" s="28"/>
      <c r="Q537" s="28"/>
      <c r="R537" s="45"/>
      <c r="S537" s="28"/>
      <c r="T537" s="28"/>
      <c r="U537" s="28"/>
      <c r="V537" s="28"/>
      <c r="W537" s="28"/>
      <c r="X537" s="28"/>
      <c r="Y537" s="28"/>
    </row>
    <row r="538" spans="15:25" x14ac:dyDescent="0.35">
      <c r="O538" s="28"/>
      <c r="P538" s="28"/>
      <c r="Q538" s="28"/>
      <c r="R538" s="45"/>
      <c r="S538" s="28"/>
      <c r="T538" s="28"/>
      <c r="U538" s="28"/>
      <c r="V538" s="28"/>
      <c r="W538" s="28"/>
      <c r="X538" s="28"/>
      <c r="Y538" s="28"/>
    </row>
    <row r="539" spans="15:25" x14ac:dyDescent="0.35">
      <c r="O539" s="28"/>
      <c r="P539" s="28"/>
      <c r="Q539" s="28"/>
      <c r="R539" s="45"/>
      <c r="S539" s="28"/>
      <c r="T539" s="28"/>
      <c r="U539" s="28"/>
      <c r="V539" s="28"/>
      <c r="W539" s="28"/>
      <c r="X539" s="28"/>
      <c r="Y539" s="28"/>
    </row>
    <row r="540" spans="15:25" x14ac:dyDescent="0.35">
      <c r="O540" s="28"/>
      <c r="P540" s="28"/>
      <c r="Q540" s="28"/>
      <c r="R540" s="45"/>
      <c r="S540" s="28"/>
      <c r="T540" s="28"/>
      <c r="U540" s="28"/>
      <c r="V540" s="28"/>
      <c r="W540" s="28"/>
      <c r="X540" s="28"/>
      <c r="Y540" s="28"/>
    </row>
    <row r="541" spans="15:25" x14ac:dyDescent="0.35">
      <c r="O541" s="28"/>
      <c r="P541" s="28"/>
      <c r="Q541" s="28"/>
      <c r="R541" s="45"/>
      <c r="S541" s="28"/>
      <c r="T541" s="28"/>
      <c r="U541" s="28"/>
      <c r="V541" s="28"/>
      <c r="W541" s="28"/>
      <c r="X541" s="28"/>
      <c r="Y541" s="28"/>
    </row>
    <row r="542" spans="15:25" x14ac:dyDescent="0.35">
      <c r="O542" s="28"/>
      <c r="P542" s="28"/>
      <c r="Q542" s="28"/>
      <c r="R542" s="45"/>
      <c r="S542" s="28"/>
      <c r="T542" s="28"/>
      <c r="U542" s="28"/>
      <c r="V542" s="28"/>
      <c r="W542" s="28"/>
      <c r="X542" s="28"/>
      <c r="Y542" s="28"/>
    </row>
    <row r="543" spans="15:25" x14ac:dyDescent="0.35">
      <c r="O543" s="28"/>
      <c r="P543" s="28"/>
      <c r="Q543" s="28"/>
      <c r="R543" s="45"/>
      <c r="S543" s="28"/>
      <c r="T543" s="28"/>
      <c r="U543" s="28"/>
      <c r="V543" s="28"/>
      <c r="W543" s="28"/>
      <c r="X543" s="28"/>
      <c r="Y543" s="28"/>
    </row>
    <row r="544" spans="15:25" x14ac:dyDescent="0.35">
      <c r="O544" s="28"/>
      <c r="P544" s="28"/>
      <c r="Q544" s="28"/>
      <c r="R544" s="45"/>
      <c r="S544" s="28"/>
      <c r="T544" s="28"/>
      <c r="U544" s="28"/>
      <c r="V544" s="28"/>
      <c r="W544" s="28"/>
      <c r="X544" s="28"/>
      <c r="Y544" s="28"/>
    </row>
    <row r="545" spans="15:25" x14ac:dyDescent="0.35">
      <c r="O545" s="28"/>
      <c r="P545" s="28"/>
      <c r="Q545" s="28"/>
      <c r="R545" s="45"/>
      <c r="S545" s="28"/>
      <c r="T545" s="28"/>
      <c r="U545" s="28"/>
      <c r="V545" s="28"/>
      <c r="W545" s="28"/>
      <c r="X545" s="28"/>
      <c r="Y545" s="28"/>
    </row>
    <row r="546" spans="15:25" x14ac:dyDescent="0.35">
      <c r="O546" s="28"/>
      <c r="P546" s="28"/>
      <c r="Q546" s="28"/>
      <c r="R546" s="45"/>
      <c r="S546" s="28"/>
      <c r="T546" s="28"/>
      <c r="U546" s="28"/>
      <c r="V546" s="28"/>
      <c r="W546" s="28"/>
      <c r="X546" s="28"/>
      <c r="Y546" s="28"/>
    </row>
    <row r="547" spans="15:25" x14ac:dyDescent="0.35">
      <c r="O547" s="28"/>
      <c r="P547" s="28"/>
      <c r="Q547" s="28"/>
      <c r="R547" s="45"/>
      <c r="S547" s="28"/>
      <c r="T547" s="28"/>
      <c r="U547" s="28"/>
      <c r="V547" s="28"/>
      <c r="W547" s="28"/>
      <c r="X547" s="28"/>
      <c r="Y547" s="28"/>
    </row>
    <row r="548" spans="15:25" x14ac:dyDescent="0.35">
      <c r="O548" s="28"/>
      <c r="P548" s="28"/>
      <c r="Q548" s="28"/>
      <c r="R548" s="45"/>
      <c r="S548" s="28"/>
      <c r="T548" s="28"/>
      <c r="U548" s="28"/>
      <c r="V548" s="28"/>
      <c r="W548" s="28"/>
      <c r="X548" s="28"/>
      <c r="Y548" s="28"/>
    </row>
    <row r="549" spans="15:25" x14ac:dyDescent="0.35">
      <c r="O549" s="28"/>
      <c r="P549" s="28"/>
      <c r="Q549" s="28"/>
      <c r="R549" s="45"/>
      <c r="S549" s="28"/>
      <c r="T549" s="28"/>
      <c r="U549" s="28"/>
      <c r="V549" s="28"/>
      <c r="W549" s="28"/>
      <c r="X549" s="28"/>
      <c r="Y549" s="28"/>
    </row>
    <row r="550" spans="15:25" x14ac:dyDescent="0.35">
      <c r="O550" s="28"/>
      <c r="P550" s="28"/>
      <c r="Q550" s="28"/>
      <c r="R550" s="45"/>
      <c r="S550" s="28"/>
      <c r="T550" s="28"/>
      <c r="U550" s="28"/>
      <c r="V550" s="28"/>
      <c r="W550" s="28"/>
      <c r="X550" s="28"/>
      <c r="Y550" s="28"/>
    </row>
    <row r="551" spans="15:25" x14ac:dyDescent="0.35">
      <c r="O551" s="28"/>
      <c r="P551" s="28"/>
      <c r="Q551" s="28"/>
      <c r="R551" s="45"/>
      <c r="S551" s="28"/>
      <c r="T551" s="28"/>
      <c r="U551" s="28"/>
      <c r="V551" s="28"/>
      <c r="W551" s="28"/>
      <c r="X551" s="28"/>
      <c r="Y551" s="28"/>
    </row>
    <row r="552" spans="15:25" x14ac:dyDescent="0.35">
      <c r="O552" s="28"/>
      <c r="P552" s="28"/>
      <c r="Q552" s="28"/>
      <c r="R552" s="45"/>
      <c r="S552" s="28"/>
      <c r="T552" s="28"/>
      <c r="U552" s="28"/>
      <c r="V552" s="28"/>
      <c r="W552" s="28"/>
      <c r="X552" s="28"/>
      <c r="Y552" s="28"/>
    </row>
    <row r="553" spans="15:25" x14ac:dyDescent="0.35">
      <c r="O553" s="28"/>
      <c r="P553" s="28"/>
      <c r="Q553" s="28"/>
      <c r="R553" s="45"/>
      <c r="S553" s="28"/>
      <c r="T553" s="28"/>
      <c r="U553" s="28"/>
      <c r="V553" s="28"/>
      <c r="W553" s="28"/>
      <c r="X553" s="28"/>
      <c r="Y553" s="28"/>
    </row>
    <row r="554" spans="15:25" x14ac:dyDescent="0.35">
      <c r="O554" s="28"/>
      <c r="P554" s="28"/>
      <c r="Q554" s="28"/>
      <c r="R554" s="45"/>
      <c r="S554" s="28"/>
      <c r="T554" s="28"/>
      <c r="U554" s="28"/>
      <c r="V554" s="28"/>
      <c r="W554" s="28"/>
      <c r="X554" s="28"/>
      <c r="Y554" s="28"/>
    </row>
    <row r="555" spans="15:25" x14ac:dyDescent="0.35">
      <c r="O555" s="28"/>
      <c r="P555" s="28"/>
      <c r="Q555" s="28"/>
      <c r="R555" s="45"/>
      <c r="S555" s="28"/>
      <c r="T555" s="28"/>
      <c r="U555" s="28"/>
      <c r="V555" s="28"/>
      <c r="W555" s="28"/>
      <c r="X555" s="28"/>
      <c r="Y555" s="28"/>
    </row>
    <row r="556" spans="15:25" x14ac:dyDescent="0.35">
      <c r="O556" s="28"/>
      <c r="P556" s="28"/>
      <c r="Q556" s="28"/>
      <c r="R556" s="45"/>
      <c r="S556" s="28"/>
      <c r="T556" s="28"/>
      <c r="U556" s="28"/>
      <c r="V556" s="28"/>
      <c r="W556" s="28"/>
      <c r="X556" s="28"/>
      <c r="Y556" s="28"/>
    </row>
    <row r="557" spans="15:25" x14ac:dyDescent="0.35">
      <c r="O557" s="28"/>
      <c r="P557" s="28"/>
      <c r="Q557" s="28"/>
      <c r="R557" s="45"/>
      <c r="S557" s="28"/>
      <c r="T557" s="28"/>
      <c r="U557" s="28"/>
      <c r="V557" s="28"/>
      <c r="W557" s="28"/>
      <c r="X557" s="28"/>
      <c r="Y557" s="28"/>
    </row>
    <row r="558" spans="15:25" x14ac:dyDescent="0.35">
      <c r="O558" s="28"/>
      <c r="P558" s="28"/>
      <c r="Q558" s="28"/>
      <c r="R558" s="45"/>
      <c r="S558" s="28"/>
      <c r="T558" s="28"/>
      <c r="U558" s="28"/>
      <c r="V558" s="28"/>
      <c r="W558" s="28"/>
      <c r="X558" s="28"/>
      <c r="Y558" s="28"/>
    </row>
    <row r="559" spans="15:25" x14ac:dyDescent="0.35">
      <c r="O559" s="28"/>
      <c r="P559" s="28"/>
      <c r="Q559" s="28"/>
      <c r="R559" s="45"/>
      <c r="S559" s="28"/>
      <c r="T559" s="28"/>
      <c r="U559" s="28"/>
      <c r="V559" s="28"/>
      <c r="W559" s="28"/>
      <c r="X559" s="28"/>
      <c r="Y559" s="28"/>
    </row>
    <row r="560" spans="15:25" x14ac:dyDescent="0.35">
      <c r="O560" s="28"/>
      <c r="P560" s="28"/>
      <c r="Q560" s="28"/>
      <c r="R560" s="45"/>
      <c r="S560" s="28"/>
      <c r="T560" s="28"/>
      <c r="U560" s="28"/>
      <c r="V560" s="28"/>
      <c r="W560" s="28"/>
      <c r="X560" s="28"/>
      <c r="Y560" s="28"/>
    </row>
    <row r="561" spans="15:25" x14ac:dyDescent="0.35">
      <c r="O561" s="28"/>
      <c r="P561" s="28"/>
      <c r="Q561" s="28"/>
      <c r="R561" s="45"/>
      <c r="S561" s="28"/>
      <c r="T561" s="28"/>
      <c r="U561" s="28"/>
      <c r="V561" s="28"/>
      <c r="W561" s="28"/>
      <c r="X561" s="28"/>
      <c r="Y561" s="28"/>
    </row>
    <row r="562" spans="15:25" x14ac:dyDescent="0.35">
      <c r="O562" s="28"/>
      <c r="P562" s="28"/>
      <c r="Q562" s="28"/>
      <c r="R562" s="45"/>
      <c r="S562" s="28"/>
      <c r="T562" s="28"/>
      <c r="U562" s="28"/>
      <c r="V562" s="28"/>
      <c r="W562" s="28"/>
      <c r="X562" s="28"/>
      <c r="Y562" s="28"/>
    </row>
    <row r="563" spans="15:25" x14ac:dyDescent="0.35">
      <c r="O563" s="28"/>
      <c r="P563" s="28"/>
      <c r="Q563" s="28"/>
      <c r="R563" s="45"/>
      <c r="S563" s="28"/>
      <c r="T563" s="28"/>
      <c r="U563" s="28"/>
      <c r="V563" s="28"/>
      <c r="W563" s="28"/>
      <c r="X563" s="28"/>
      <c r="Y563" s="28"/>
    </row>
    <row r="564" spans="15:25" x14ac:dyDescent="0.35">
      <c r="O564" s="28"/>
      <c r="P564" s="28"/>
      <c r="Q564" s="28"/>
      <c r="R564" s="45"/>
      <c r="S564" s="28"/>
      <c r="T564" s="28"/>
      <c r="U564" s="28"/>
      <c r="V564" s="28"/>
      <c r="W564" s="28"/>
      <c r="X564" s="28"/>
      <c r="Y564" s="28"/>
    </row>
    <row r="565" spans="15:25" x14ac:dyDescent="0.35">
      <c r="O565" s="28"/>
      <c r="P565" s="28"/>
      <c r="Q565" s="28"/>
      <c r="R565" s="45"/>
      <c r="S565" s="28"/>
      <c r="T565" s="28"/>
      <c r="U565" s="28"/>
      <c r="V565" s="28"/>
      <c r="W565" s="28"/>
      <c r="X565" s="28"/>
      <c r="Y565" s="28"/>
    </row>
    <row r="566" spans="15:25" x14ac:dyDescent="0.35">
      <c r="O566" s="28"/>
      <c r="P566" s="28"/>
      <c r="Q566" s="28"/>
      <c r="R566" s="45"/>
      <c r="S566" s="28"/>
      <c r="T566" s="28"/>
      <c r="U566" s="28"/>
      <c r="V566" s="28"/>
      <c r="W566" s="28"/>
      <c r="X566" s="28"/>
      <c r="Y566" s="28"/>
    </row>
    <row r="567" spans="15:25" x14ac:dyDescent="0.35">
      <c r="O567" s="28"/>
      <c r="P567" s="28"/>
      <c r="Q567" s="28"/>
      <c r="R567" s="45"/>
      <c r="S567" s="28"/>
      <c r="T567" s="28"/>
      <c r="U567" s="28"/>
      <c r="V567" s="28"/>
      <c r="W567" s="28"/>
      <c r="X567" s="28"/>
      <c r="Y567" s="28"/>
    </row>
    <row r="568" spans="15:25" x14ac:dyDescent="0.35">
      <c r="O568" s="28"/>
      <c r="P568" s="28"/>
      <c r="Q568" s="28"/>
      <c r="R568" s="45"/>
      <c r="S568" s="28"/>
      <c r="T568" s="28"/>
      <c r="U568" s="28"/>
      <c r="V568" s="28"/>
      <c r="W568" s="28"/>
      <c r="X568" s="28"/>
      <c r="Y568" s="28"/>
    </row>
    <row r="569" spans="15:25" x14ac:dyDescent="0.35">
      <c r="O569" s="28"/>
      <c r="P569" s="28"/>
      <c r="Q569" s="28"/>
      <c r="R569" s="45"/>
      <c r="S569" s="28"/>
      <c r="T569" s="28"/>
      <c r="U569" s="28"/>
      <c r="V569" s="28"/>
      <c r="W569" s="28"/>
      <c r="X569" s="28"/>
      <c r="Y569" s="28"/>
    </row>
    <row r="570" spans="15:25" x14ac:dyDescent="0.35">
      <c r="O570" s="28"/>
      <c r="P570" s="28"/>
      <c r="Q570" s="28"/>
      <c r="R570" s="45"/>
      <c r="S570" s="28"/>
      <c r="T570" s="28"/>
      <c r="U570" s="28"/>
      <c r="V570" s="28"/>
      <c r="W570" s="28"/>
      <c r="X570" s="28"/>
      <c r="Y570" s="28"/>
    </row>
    <row r="571" spans="15:25" x14ac:dyDescent="0.35">
      <c r="O571" s="28"/>
      <c r="P571" s="28"/>
      <c r="Q571" s="28"/>
      <c r="R571" s="45"/>
      <c r="S571" s="28"/>
      <c r="T571" s="28"/>
      <c r="U571" s="28"/>
      <c r="V571" s="28"/>
      <c r="W571" s="28"/>
      <c r="X571" s="28"/>
      <c r="Y571" s="28"/>
    </row>
    <row r="572" spans="15:25" x14ac:dyDescent="0.35">
      <c r="O572" s="28"/>
      <c r="P572" s="28"/>
      <c r="Q572" s="28"/>
      <c r="R572" s="45"/>
      <c r="S572" s="28"/>
      <c r="T572" s="28"/>
      <c r="U572" s="28"/>
      <c r="V572" s="28"/>
      <c r="W572" s="28"/>
      <c r="X572" s="28"/>
      <c r="Y572" s="28"/>
    </row>
    <row r="573" spans="15:25" x14ac:dyDescent="0.35">
      <c r="O573" s="28"/>
      <c r="P573" s="28"/>
      <c r="Q573" s="28"/>
      <c r="R573" s="45"/>
      <c r="S573" s="28"/>
      <c r="T573" s="28"/>
      <c r="U573" s="28"/>
      <c r="V573" s="28"/>
      <c r="W573" s="28"/>
      <c r="X573" s="28"/>
      <c r="Y573" s="28"/>
    </row>
    <row r="574" spans="15:25" x14ac:dyDescent="0.35">
      <c r="O574" s="28"/>
      <c r="P574" s="28"/>
      <c r="Q574" s="28"/>
      <c r="R574" s="45"/>
      <c r="S574" s="28"/>
      <c r="T574" s="28"/>
      <c r="U574" s="28"/>
      <c r="V574" s="28"/>
      <c r="W574" s="28"/>
      <c r="X574" s="28"/>
      <c r="Y574" s="28"/>
    </row>
    <row r="575" spans="15:25" x14ac:dyDescent="0.35">
      <c r="O575" s="28"/>
      <c r="P575" s="28"/>
      <c r="Q575" s="28"/>
      <c r="R575" s="45"/>
      <c r="S575" s="28"/>
      <c r="T575" s="28"/>
      <c r="U575" s="28"/>
      <c r="V575" s="28"/>
      <c r="W575" s="28"/>
      <c r="X575" s="28"/>
      <c r="Y575" s="28"/>
    </row>
    <row r="576" spans="15:25" x14ac:dyDescent="0.35">
      <c r="O576" s="28"/>
      <c r="P576" s="28"/>
      <c r="Q576" s="28"/>
      <c r="R576" s="45"/>
      <c r="S576" s="28"/>
      <c r="T576" s="28"/>
      <c r="U576" s="28"/>
      <c r="V576" s="28"/>
      <c r="W576" s="28"/>
      <c r="X576" s="28"/>
      <c r="Y576" s="28"/>
    </row>
    <row r="577" spans="15:25" x14ac:dyDescent="0.35">
      <c r="O577" s="28"/>
      <c r="P577" s="28"/>
      <c r="Q577" s="28"/>
      <c r="R577" s="45"/>
      <c r="S577" s="28"/>
      <c r="T577" s="28"/>
      <c r="U577" s="28"/>
      <c r="V577" s="28"/>
      <c r="W577" s="28"/>
      <c r="X577" s="28"/>
      <c r="Y577" s="28"/>
    </row>
    <row r="578" spans="15:25" x14ac:dyDescent="0.35">
      <c r="O578" s="28"/>
      <c r="P578" s="28"/>
      <c r="Q578" s="28"/>
      <c r="R578" s="45"/>
      <c r="S578" s="28"/>
      <c r="T578" s="28"/>
      <c r="U578" s="28"/>
      <c r="V578" s="28"/>
      <c r="W578" s="28"/>
      <c r="X578" s="28"/>
      <c r="Y578" s="28"/>
    </row>
    <row r="579" spans="15:25" x14ac:dyDescent="0.35">
      <c r="O579" s="28"/>
      <c r="P579" s="28"/>
      <c r="Q579" s="28"/>
      <c r="R579" s="45"/>
      <c r="S579" s="28"/>
      <c r="T579" s="28"/>
      <c r="U579" s="28"/>
      <c r="V579" s="28"/>
      <c r="W579" s="28"/>
      <c r="X579" s="28"/>
      <c r="Y579" s="28"/>
    </row>
    <row r="580" spans="15:25" x14ac:dyDescent="0.35">
      <c r="O580" s="28"/>
      <c r="P580" s="28"/>
      <c r="Q580" s="28"/>
      <c r="R580" s="45"/>
      <c r="S580" s="28"/>
      <c r="T580" s="28"/>
      <c r="U580" s="28"/>
      <c r="V580" s="28"/>
      <c r="W580" s="28"/>
      <c r="X580" s="28"/>
      <c r="Y580" s="28"/>
    </row>
    <row r="581" spans="15:25" x14ac:dyDescent="0.35">
      <c r="O581" s="28"/>
      <c r="P581" s="28"/>
      <c r="Q581" s="28"/>
      <c r="R581" s="45"/>
      <c r="S581" s="28"/>
      <c r="T581" s="28"/>
      <c r="U581" s="28"/>
      <c r="V581" s="28"/>
      <c r="W581" s="28"/>
      <c r="X581" s="28"/>
      <c r="Y581" s="28"/>
    </row>
    <row r="582" spans="15:25" x14ac:dyDescent="0.35">
      <c r="O582" s="28"/>
      <c r="P582" s="28"/>
      <c r="Q582" s="28"/>
      <c r="R582" s="45"/>
      <c r="S582" s="28"/>
      <c r="T582" s="28"/>
      <c r="U582" s="28"/>
      <c r="V582" s="28"/>
      <c r="W582" s="28"/>
      <c r="X582" s="28"/>
      <c r="Y582" s="28"/>
    </row>
    <row r="583" spans="15:25" x14ac:dyDescent="0.35">
      <c r="O583" s="28"/>
      <c r="P583" s="28"/>
      <c r="Q583" s="28"/>
      <c r="R583" s="45"/>
      <c r="S583" s="28"/>
      <c r="T583" s="28"/>
      <c r="U583" s="28"/>
      <c r="V583" s="28"/>
      <c r="W583" s="28"/>
      <c r="X583" s="28"/>
      <c r="Y583" s="28"/>
    </row>
    <row r="584" spans="15:25" x14ac:dyDescent="0.35">
      <c r="O584" s="28"/>
      <c r="P584" s="28"/>
      <c r="Q584" s="28"/>
      <c r="R584" s="45"/>
      <c r="S584" s="28"/>
      <c r="T584" s="28"/>
      <c r="U584" s="28"/>
      <c r="V584" s="28"/>
      <c r="W584" s="28"/>
      <c r="X584" s="28"/>
      <c r="Y584" s="28"/>
    </row>
    <row r="585" spans="15:25" x14ac:dyDescent="0.35">
      <c r="O585" s="28"/>
      <c r="P585" s="28"/>
      <c r="Q585" s="28"/>
      <c r="R585" s="45"/>
      <c r="S585" s="28"/>
      <c r="T585" s="28"/>
      <c r="U585" s="28"/>
      <c r="V585" s="28"/>
      <c r="W585" s="28"/>
      <c r="X585" s="28"/>
      <c r="Y585" s="28"/>
    </row>
    <row r="586" spans="15:25" x14ac:dyDescent="0.35">
      <c r="O586" s="28"/>
      <c r="P586" s="28"/>
      <c r="Q586" s="28"/>
      <c r="R586" s="45"/>
      <c r="S586" s="28"/>
      <c r="T586" s="28"/>
      <c r="U586" s="28"/>
      <c r="V586" s="28"/>
      <c r="W586" s="28"/>
      <c r="X586" s="28"/>
      <c r="Y586" s="28"/>
    </row>
    <row r="587" spans="15:25" x14ac:dyDescent="0.35">
      <c r="O587" s="28"/>
      <c r="P587" s="28"/>
      <c r="Q587" s="28"/>
      <c r="R587" s="45"/>
      <c r="S587" s="28"/>
      <c r="T587" s="28"/>
      <c r="U587" s="28"/>
      <c r="V587" s="28"/>
      <c r="W587" s="28"/>
      <c r="X587" s="28"/>
      <c r="Y587" s="28"/>
    </row>
    <row r="588" spans="15:25" x14ac:dyDescent="0.35">
      <c r="O588" s="28"/>
      <c r="P588" s="28"/>
      <c r="Q588" s="28"/>
      <c r="R588" s="45"/>
      <c r="S588" s="28"/>
      <c r="T588" s="28"/>
      <c r="U588" s="28"/>
      <c r="V588" s="28"/>
      <c r="W588" s="28"/>
      <c r="X588" s="28"/>
      <c r="Y588" s="28"/>
    </row>
    <row r="589" spans="15:25" x14ac:dyDescent="0.35">
      <c r="O589" s="28"/>
      <c r="P589" s="28"/>
      <c r="Q589" s="28"/>
      <c r="R589" s="45"/>
      <c r="S589" s="28"/>
      <c r="T589" s="28"/>
      <c r="U589" s="28"/>
      <c r="V589" s="28"/>
      <c r="W589" s="28"/>
      <c r="X589" s="28"/>
      <c r="Y589" s="28"/>
    </row>
    <row r="590" spans="15:25" x14ac:dyDescent="0.35">
      <c r="O590" s="28"/>
      <c r="P590" s="28"/>
      <c r="Q590" s="28"/>
      <c r="R590" s="45"/>
      <c r="S590" s="28"/>
      <c r="T590" s="28"/>
      <c r="U590" s="28"/>
      <c r="V590" s="28"/>
      <c r="W590" s="28"/>
      <c r="X590" s="28"/>
      <c r="Y590" s="28"/>
    </row>
    <row r="591" spans="15:25" x14ac:dyDescent="0.35">
      <c r="O591" s="28"/>
      <c r="P591" s="28"/>
      <c r="Q591" s="28"/>
      <c r="R591" s="45"/>
      <c r="S591" s="28"/>
      <c r="T591" s="28"/>
      <c r="U591" s="28"/>
      <c r="V591" s="28"/>
      <c r="W591" s="28"/>
      <c r="X591" s="28"/>
      <c r="Y591" s="28"/>
    </row>
    <row r="592" spans="15:25" x14ac:dyDescent="0.35">
      <c r="O592" s="28"/>
      <c r="P592" s="28"/>
      <c r="Q592" s="28"/>
      <c r="R592" s="45"/>
      <c r="S592" s="28"/>
      <c r="T592" s="28"/>
      <c r="U592" s="28"/>
      <c r="V592" s="28"/>
      <c r="W592" s="28"/>
      <c r="X592" s="28"/>
      <c r="Y592" s="28"/>
    </row>
    <row r="593" spans="15:25" x14ac:dyDescent="0.35">
      <c r="O593" s="28"/>
      <c r="P593" s="28"/>
      <c r="Q593" s="28"/>
      <c r="R593" s="45"/>
      <c r="S593" s="28"/>
      <c r="T593" s="28"/>
      <c r="U593" s="28"/>
      <c r="V593" s="28"/>
      <c r="W593" s="28"/>
      <c r="X593" s="28"/>
      <c r="Y593" s="28"/>
    </row>
    <row r="594" spans="15:25" x14ac:dyDescent="0.35">
      <c r="O594" s="28"/>
      <c r="P594" s="28"/>
      <c r="Q594" s="28"/>
      <c r="R594" s="45"/>
      <c r="S594" s="28"/>
      <c r="T594" s="28"/>
      <c r="U594" s="28"/>
      <c r="V594" s="28"/>
      <c r="W594" s="28"/>
      <c r="X594" s="28"/>
      <c r="Y594" s="28"/>
    </row>
    <row r="595" spans="15:25" x14ac:dyDescent="0.35">
      <c r="O595" s="28"/>
      <c r="P595" s="28"/>
      <c r="Q595" s="28"/>
      <c r="R595" s="45"/>
      <c r="S595" s="28"/>
      <c r="T595" s="28"/>
      <c r="U595" s="28"/>
      <c r="V595" s="28"/>
      <c r="W595" s="28"/>
      <c r="X595" s="28"/>
      <c r="Y595" s="28"/>
    </row>
    <row r="596" spans="15:25" x14ac:dyDescent="0.35">
      <c r="O596" s="28"/>
      <c r="P596" s="28"/>
      <c r="Q596" s="28"/>
      <c r="R596" s="45"/>
      <c r="S596" s="28"/>
      <c r="T596" s="28"/>
      <c r="U596" s="28"/>
      <c r="V596" s="28"/>
      <c r="W596" s="28"/>
      <c r="X596" s="28"/>
      <c r="Y596" s="28"/>
    </row>
    <row r="597" spans="15:25" x14ac:dyDescent="0.35">
      <c r="O597" s="28"/>
      <c r="P597" s="28"/>
      <c r="Q597" s="28"/>
      <c r="R597" s="45"/>
      <c r="S597" s="28"/>
      <c r="T597" s="28"/>
      <c r="U597" s="28"/>
      <c r="V597" s="28"/>
      <c r="W597" s="28"/>
      <c r="X597" s="28"/>
      <c r="Y597" s="28"/>
    </row>
    <row r="598" spans="15:25" x14ac:dyDescent="0.35">
      <c r="O598" s="28"/>
      <c r="P598" s="28"/>
      <c r="Q598" s="28"/>
      <c r="R598" s="45"/>
      <c r="S598" s="28"/>
      <c r="T598" s="28"/>
      <c r="U598" s="28"/>
      <c r="V598" s="28"/>
      <c r="W598" s="28"/>
      <c r="X598" s="28"/>
      <c r="Y598" s="28"/>
    </row>
    <row r="599" spans="15:25" x14ac:dyDescent="0.35">
      <c r="O599" s="28"/>
      <c r="P599" s="28"/>
      <c r="Q599" s="28"/>
      <c r="R599" s="45"/>
      <c r="S599" s="28"/>
      <c r="T599" s="28"/>
      <c r="U599" s="28"/>
      <c r="V599" s="28"/>
      <c r="W599" s="28"/>
      <c r="X599" s="28"/>
      <c r="Y599" s="28"/>
    </row>
    <row r="600" spans="15:25" x14ac:dyDescent="0.35">
      <c r="O600" s="28"/>
      <c r="P600" s="28"/>
      <c r="Q600" s="28"/>
      <c r="R600" s="45"/>
      <c r="S600" s="28"/>
      <c r="T600" s="28"/>
      <c r="U600" s="28"/>
      <c r="V600" s="28"/>
      <c r="W600" s="28"/>
      <c r="X600" s="28"/>
      <c r="Y600" s="28"/>
    </row>
    <row r="601" spans="15:25" x14ac:dyDescent="0.35">
      <c r="O601" s="28"/>
      <c r="P601" s="28"/>
      <c r="Q601" s="28"/>
      <c r="R601" s="45"/>
      <c r="S601" s="28"/>
      <c r="T601" s="28"/>
      <c r="U601" s="28"/>
      <c r="V601" s="28"/>
      <c r="W601" s="28"/>
      <c r="X601" s="28"/>
      <c r="Y601" s="28"/>
    </row>
    <row r="602" spans="15:25" x14ac:dyDescent="0.35">
      <c r="O602" s="28"/>
      <c r="P602" s="28"/>
      <c r="Q602" s="28"/>
      <c r="R602" s="45"/>
      <c r="S602" s="28"/>
      <c r="T602" s="28"/>
      <c r="U602" s="28"/>
      <c r="V602" s="28"/>
      <c r="W602" s="28"/>
      <c r="X602" s="28"/>
      <c r="Y602" s="28"/>
    </row>
    <row r="603" spans="15:25" x14ac:dyDescent="0.35">
      <c r="O603" s="28"/>
      <c r="P603" s="28"/>
      <c r="Q603" s="28"/>
      <c r="R603" s="45"/>
      <c r="S603" s="28"/>
      <c r="T603" s="28"/>
      <c r="U603" s="28"/>
      <c r="V603" s="28"/>
      <c r="W603" s="28"/>
      <c r="X603" s="28"/>
      <c r="Y603" s="28"/>
    </row>
    <row r="604" spans="15:25" x14ac:dyDescent="0.35">
      <c r="O604" s="28"/>
      <c r="P604" s="28"/>
      <c r="Q604" s="28"/>
      <c r="R604" s="45"/>
      <c r="S604" s="28"/>
      <c r="T604" s="28"/>
      <c r="U604" s="28"/>
      <c r="V604" s="28"/>
      <c r="W604" s="28"/>
      <c r="X604" s="28"/>
      <c r="Y604" s="28"/>
    </row>
    <row r="605" spans="15:25" x14ac:dyDescent="0.35">
      <c r="O605" s="28"/>
      <c r="P605" s="28"/>
      <c r="Q605" s="28"/>
      <c r="R605" s="45"/>
      <c r="S605" s="28"/>
      <c r="T605" s="28"/>
      <c r="U605" s="28"/>
      <c r="V605" s="28"/>
      <c r="W605" s="28"/>
      <c r="X605" s="28"/>
      <c r="Y605" s="28"/>
    </row>
    <row r="606" spans="15:25" x14ac:dyDescent="0.35">
      <c r="O606" s="28"/>
      <c r="P606" s="28"/>
      <c r="Q606" s="28"/>
      <c r="R606" s="45"/>
      <c r="S606" s="28"/>
      <c r="T606" s="28"/>
      <c r="U606" s="28"/>
      <c r="V606" s="28"/>
      <c r="W606" s="28"/>
      <c r="X606" s="28"/>
      <c r="Y606" s="28"/>
    </row>
    <row r="607" spans="15:25" x14ac:dyDescent="0.35">
      <c r="O607" s="28"/>
      <c r="P607" s="28"/>
      <c r="Q607" s="28"/>
      <c r="R607" s="45"/>
      <c r="S607" s="28"/>
      <c r="T607" s="28"/>
      <c r="U607" s="28"/>
      <c r="V607" s="28"/>
      <c r="W607" s="28"/>
      <c r="X607" s="28"/>
      <c r="Y607" s="28"/>
    </row>
    <row r="608" spans="15:25" x14ac:dyDescent="0.35">
      <c r="O608" s="28"/>
      <c r="P608" s="28"/>
      <c r="Q608" s="28"/>
      <c r="R608" s="45"/>
      <c r="S608" s="28"/>
      <c r="T608" s="28"/>
      <c r="U608" s="28"/>
      <c r="V608" s="28"/>
      <c r="W608" s="28"/>
      <c r="X608" s="28"/>
      <c r="Y608" s="28"/>
    </row>
    <row r="609" spans="15:25" x14ac:dyDescent="0.35">
      <c r="O609" s="28"/>
      <c r="P609" s="28"/>
      <c r="Q609" s="28"/>
      <c r="R609" s="45"/>
      <c r="S609" s="28"/>
      <c r="T609" s="28"/>
      <c r="U609" s="28"/>
      <c r="V609" s="28"/>
      <c r="W609" s="28"/>
      <c r="X609" s="28"/>
      <c r="Y609" s="28"/>
    </row>
    <row r="610" spans="15:25" x14ac:dyDescent="0.35">
      <c r="O610" s="28"/>
      <c r="P610" s="28"/>
      <c r="Q610" s="28"/>
      <c r="R610" s="45"/>
      <c r="S610" s="28"/>
      <c r="T610" s="28"/>
      <c r="U610" s="28"/>
      <c r="V610" s="28"/>
      <c r="W610" s="28"/>
      <c r="X610" s="28"/>
      <c r="Y610" s="28"/>
    </row>
    <row r="611" spans="15:25" x14ac:dyDescent="0.35">
      <c r="O611" s="28"/>
      <c r="P611" s="28"/>
      <c r="Q611" s="28"/>
      <c r="R611" s="45"/>
      <c r="S611" s="28"/>
      <c r="T611" s="28"/>
      <c r="U611" s="28"/>
      <c r="V611" s="28"/>
      <c r="W611" s="28"/>
      <c r="X611" s="28"/>
      <c r="Y611" s="28"/>
    </row>
    <row r="612" spans="15:25" x14ac:dyDescent="0.35">
      <c r="O612" s="28"/>
      <c r="P612" s="28"/>
      <c r="Q612" s="28"/>
      <c r="R612" s="45"/>
      <c r="S612" s="28"/>
      <c r="T612" s="28"/>
      <c r="U612" s="28"/>
      <c r="V612" s="28"/>
      <c r="W612" s="28"/>
      <c r="X612" s="28"/>
      <c r="Y612" s="28"/>
    </row>
    <row r="613" spans="15:25" x14ac:dyDescent="0.35">
      <c r="O613" s="28"/>
      <c r="P613" s="28"/>
      <c r="Q613" s="28"/>
      <c r="R613" s="45"/>
      <c r="S613" s="28"/>
      <c r="T613" s="28"/>
      <c r="U613" s="28"/>
      <c r="V613" s="28"/>
      <c r="W613" s="28"/>
      <c r="X613" s="28"/>
      <c r="Y613" s="28"/>
    </row>
    <row r="614" spans="15:25" x14ac:dyDescent="0.35">
      <c r="O614" s="28"/>
      <c r="P614" s="28"/>
      <c r="Q614" s="28"/>
      <c r="R614" s="45"/>
      <c r="S614" s="28"/>
      <c r="T614" s="28"/>
      <c r="U614" s="28"/>
      <c r="V614" s="28"/>
      <c r="W614" s="28"/>
      <c r="X614" s="28"/>
      <c r="Y614" s="28"/>
    </row>
    <row r="615" spans="15:25" x14ac:dyDescent="0.35">
      <c r="O615" s="28"/>
      <c r="P615" s="28"/>
      <c r="Q615" s="28"/>
      <c r="R615" s="45"/>
      <c r="S615" s="28"/>
      <c r="T615" s="28"/>
      <c r="U615" s="28"/>
      <c r="V615" s="28"/>
      <c r="W615" s="28"/>
      <c r="X615" s="28"/>
      <c r="Y615" s="28"/>
    </row>
    <row r="616" spans="15:25" x14ac:dyDescent="0.35">
      <c r="O616" s="28"/>
      <c r="P616" s="28"/>
      <c r="Q616" s="28"/>
      <c r="R616" s="45"/>
      <c r="S616" s="28"/>
      <c r="T616" s="28"/>
      <c r="U616" s="28"/>
      <c r="V616" s="28"/>
      <c r="W616" s="28"/>
      <c r="X616" s="28"/>
      <c r="Y616" s="28"/>
    </row>
    <row r="617" spans="15:25" x14ac:dyDescent="0.35">
      <c r="O617" s="28"/>
      <c r="P617" s="28"/>
      <c r="Q617" s="28"/>
      <c r="R617" s="45"/>
      <c r="S617" s="28"/>
      <c r="T617" s="28"/>
      <c r="U617" s="28"/>
      <c r="V617" s="28"/>
      <c r="W617" s="28"/>
      <c r="X617" s="28"/>
      <c r="Y617" s="28"/>
    </row>
    <row r="618" spans="15:25" x14ac:dyDescent="0.35">
      <c r="O618" s="28"/>
      <c r="P618" s="28"/>
      <c r="Q618" s="28"/>
      <c r="R618" s="45"/>
      <c r="S618" s="28"/>
      <c r="T618" s="28"/>
      <c r="U618" s="28"/>
      <c r="V618" s="28"/>
      <c r="W618" s="28"/>
      <c r="X618" s="28"/>
      <c r="Y618" s="28"/>
    </row>
    <row r="619" spans="15:25" x14ac:dyDescent="0.35">
      <c r="O619" s="28"/>
      <c r="P619" s="28"/>
      <c r="Q619" s="28"/>
      <c r="R619" s="45"/>
      <c r="S619" s="28"/>
      <c r="T619" s="28"/>
      <c r="U619" s="28"/>
      <c r="V619" s="28"/>
      <c r="W619" s="28"/>
      <c r="X619" s="28"/>
      <c r="Y619" s="28"/>
    </row>
    <row r="620" spans="15:25" x14ac:dyDescent="0.35">
      <c r="O620" s="28"/>
      <c r="P620" s="28"/>
      <c r="Q620" s="28"/>
      <c r="R620" s="45"/>
      <c r="S620" s="28"/>
      <c r="T620" s="28"/>
      <c r="U620" s="28"/>
      <c r="V620" s="28"/>
      <c r="W620" s="28"/>
      <c r="X620" s="28"/>
      <c r="Y620" s="28"/>
    </row>
    <row r="621" spans="15:25" x14ac:dyDescent="0.35">
      <c r="O621" s="28"/>
      <c r="P621" s="28"/>
      <c r="Q621" s="28"/>
      <c r="R621" s="45"/>
      <c r="S621" s="28"/>
      <c r="T621" s="28"/>
      <c r="U621" s="28"/>
      <c r="V621" s="28"/>
      <c r="W621" s="28"/>
      <c r="X621" s="28"/>
      <c r="Y621" s="28"/>
    </row>
    <row r="622" spans="15:25" x14ac:dyDescent="0.35">
      <c r="O622" s="28"/>
      <c r="P622" s="28"/>
      <c r="Q622" s="28"/>
      <c r="R622" s="45"/>
      <c r="S622" s="28"/>
      <c r="T622" s="28"/>
      <c r="U622" s="28"/>
      <c r="V622" s="28"/>
      <c r="W622" s="28"/>
      <c r="X622" s="28"/>
      <c r="Y622" s="28"/>
    </row>
    <row r="623" spans="15:25" x14ac:dyDescent="0.35">
      <c r="O623" s="28"/>
      <c r="P623" s="28"/>
      <c r="Q623" s="28"/>
      <c r="R623" s="45"/>
      <c r="S623" s="28"/>
      <c r="T623" s="28"/>
      <c r="U623" s="28"/>
      <c r="V623" s="28"/>
      <c r="W623" s="28"/>
      <c r="X623" s="28"/>
      <c r="Y623" s="28"/>
    </row>
    <row r="624" spans="15:25" x14ac:dyDescent="0.35">
      <c r="O624" s="28"/>
      <c r="P624" s="28"/>
      <c r="Q624" s="28"/>
      <c r="R624" s="45"/>
      <c r="S624" s="28"/>
      <c r="T624" s="28"/>
      <c r="U624" s="28"/>
      <c r="V624" s="28"/>
      <c r="W624" s="28"/>
      <c r="X624" s="28"/>
      <c r="Y624" s="28"/>
    </row>
    <row r="625" spans="15:25" x14ac:dyDescent="0.35">
      <c r="O625" s="28"/>
      <c r="P625" s="28"/>
      <c r="Q625" s="28"/>
      <c r="R625" s="45"/>
      <c r="S625" s="28"/>
      <c r="T625" s="28"/>
      <c r="U625" s="28"/>
      <c r="V625" s="28"/>
      <c r="W625" s="28"/>
      <c r="X625" s="28"/>
      <c r="Y625" s="28"/>
    </row>
    <row r="626" spans="15:25" x14ac:dyDescent="0.35">
      <c r="O626" s="28"/>
      <c r="P626" s="28"/>
      <c r="Q626" s="28"/>
      <c r="R626" s="45"/>
      <c r="S626" s="28"/>
      <c r="T626" s="28"/>
      <c r="U626" s="28"/>
      <c r="V626" s="28"/>
      <c r="W626" s="28"/>
      <c r="X626" s="28"/>
      <c r="Y626" s="28"/>
    </row>
    <row r="627" spans="15:25" x14ac:dyDescent="0.35">
      <c r="O627" s="28"/>
      <c r="P627" s="28"/>
      <c r="Q627" s="28"/>
      <c r="R627" s="45"/>
      <c r="S627" s="28"/>
      <c r="T627" s="28"/>
      <c r="U627" s="28"/>
      <c r="V627" s="28"/>
      <c r="W627" s="28"/>
      <c r="X627" s="28"/>
      <c r="Y627" s="28"/>
    </row>
    <row r="628" spans="15:25" x14ac:dyDescent="0.35">
      <c r="O628" s="28"/>
      <c r="P628" s="28"/>
      <c r="Q628" s="28"/>
      <c r="R628" s="45"/>
      <c r="S628" s="28"/>
      <c r="T628" s="28"/>
      <c r="U628" s="28"/>
      <c r="V628" s="28"/>
      <c r="W628" s="28"/>
      <c r="X628" s="28"/>
      <c r="Y628" s="28"/>
    </row>
    <row r="629" spans="15:25" x14ac:dyDescent="0.35">
      <c r="O629" s="28"/>
      <c r="P629" s="28"/>
      <c r="Q629" s="28"/>
      <c r="R629" s="45"/>
      <c r="S629" s="28"/>
      <c r="T629" s="28"/>
      <c r="U629" s="28"/>
      <c r="V629" s="28"/>
      <c r="W629" s="28"/>
      <c r="X629" s="28"/>
      <c r="Y629" s="28"/>
    </row>
    <row r="630" spans="15:25" x14ac:dyDescent="0.35">
      <c r="O630" s="28"/>
      <c r="P630" s="28"/>
      <c r="Q630" s="28"/>
      <c r="R630" s="45"/>
      <c r="S630" s="28"/>
      <c r="T630" s="28"/>
      <c r="U630" s="28"/>
      <c r="V630" s="28"/>
      <c r="W630" s="28"/>
      <c r="X630" s="28"/>
      <c r="Y630" s="28"/>
    </row>
    <row r="631" spans="15:25" x14ac:dyDescent="0.35">
      <c r="O631" s="28"/>
      <c r="P631" s="28"/>
      <c r="Q631" s="28"/>
      <c r="R631" s="45"/>
      <c r="S631" s="28"/>
      <c r="T631" s="28"/>
      <c r="U631" s="28"/>
      <c r="V631" s="28"/>
      <c r="W631" s="28"/>
      <c r="X631" s="28"/>
      <c r="Y631" s="28"/>
    </row>
    <row r="632" spans="15:25" x14ac:dyDescent="0.35">
      <c r="O632" s="28"/>
      <c r="P632" s="28"/>
      <c r="Q632" s="28"/>
      <c r="R632" s="45"/>
      <c r="S632" s="28"/>
      <c r="T632" s="28"/>
      <c r="U632" s="28"/>
      <c r="V632" s="28"/>
      <c r="W632" s="28"/>
      <c r="X632" s="28"/>
      <c r="Y632" s="28"/>
    </row>
    <row r="633" spans="15:25" x14ac:dyDescent="0.35">
      <c r="O633" s="28"/>
      <c r="P633" s="28"/>
      <c r="Q633" s="28"/>
      <c r="R633" s="45"/>
      <c r="S633" s="28"/>
      <c r="T633" s="28"/>
      <c r="U633" s="28"/>
      <c r="V633" s="28"/>
      <c r="W633" s="28"/>
      <c r="X633" s="28"/>
      <c r="Y633" s="28"/>
    </row>
    <row r="634" spans="15:25" x14ac:dyDescent="0.35">
      <c r="O634" s="28"/>
      <c r="P634" s="28"/>
      <c r="Q634" s="28"/>
      <c r="R634" s="45"/>
      <c r="S634" s="28"/>
      <c r="T634" s="28"/>
      <c r="U634" s="28"/>
      <c r="V634" s="28"/>
      <c r="W634" s="28"/>
      <c r="X634" s="28"/>
      <c r="Y634" s="28"/>
    </row>
    <row r="635" spans="15:25" x14ac:dyDescent="0.35">
      <c r="O635" s="28"/>
      <c r="P635" s="28"/>
      <c r="Q635" s="28"/>
      <c r="R635" s="45"/>
      <c r="S635" s="28"/>
      <c r="T635" s="28"/>
      <c r="U635" s="28"/>
      <c r="V635" s="28"/>
      <c r="W635" s="28"/>
      <c r="X635" s="28"/>
      <c r="Y635" s="28"/>
    </row>
    <row r="636" spans="15:25" x14ac:dyDescent="0.35">
      <c r="O636" s="28"/>
      <c r="P636" s="28"/>
      <c r="Q636" s="28"/>
      <c r="R636" s="45"/>
      <c r="S636" s="28"/>
      <c r="T636" s="28"/>
      <c r="U636" s="28"/>
      <c r="V636" s="28"/>
      <c r="W636" s="28"/>
      <c r="X636" s="28"/>
      <c r="Y636" s="28"/>
    </row>
    <row r="637" spans="15:25" x14ac:dyDescent="0.35">
      <c r="O637" s="28"/>
      <c r="P637" s="28"/>
      <c r="Q637" s="28"/>
      <c r="R637" s="45"/>
      <c r="S637" s="28"/>
      <c r="T637" s="28"/>
      <c r="U637" s="28"/>
      <c r="V637" s="28"/>
      <c r="W637" s="28"/>
      <c r="X637" s="28"/>
      <c r="Y637" s="28"/>
    </row>
    <row r="638" spans="15:25" x14ac:dyDescent="0.35">
      <c r="O638" s="28"/>
      <c r="P638" s="28"/>
      <c r="Q638" s="28"/>
      <c r="R638" s="45"/>
      <c r="S638" s="28"/>
      <c r="T638" s="28"/>
      <c r="U638" s="28"/>
      <c r="V638" s="28"/>
      <c r="W638" s="28"/>
      <c r="X638" s="28"/>
      <c r="Y638" s="28"/>
    </row>
    <row r="639" spans="15:25" x14ac:dyDescent="0.35">
      <c r="O639" s="28"/>
      <c r="P639" s="28"/>
      <c r="Q639" s="28"/>
      <c r="R639" s="45"/>
      <c r="S639" s="28"/>
      <c r="T639" s="28"/>
      <c r="U639" s="28"/>
      <c r="V639" s="28"/>
      <c r="W639" s="28"/>
      <c r="X639" s="28"/>
      <c r="Y639" s="28"/>
    </row>
    <row r="640" spans="15:25" x14ac:dyDescent="0.35">
      <c r="O640" s="28"/>
      <c r="P640" s="28"/>
      <c r="Q640" s="28"/>
      <c r="R640" s="45"/>
      <c r="S640" s="28"/>
      <c r="T640" s="28"/>
      <c r="U640" s="28"/>
      <c r="V640" s="28"/>
      <c r="W640" s="28"/>
      <c r="X640" s="28"/>
      <c r="Y640" s="28"/>
    </row>
    <row r="641" spans="15:25" x14ac:dyDescent="0.35">
      <c r="O641" s="28"/>
      <c r="P641" s="28"/>
      <c r="Q641" s="28"/>
      <c r="R641" s="45"/>
      <c r="S641" s="28"/>
      <c r="T641" s="28"/>
      <c r="U641" s="28"/>
      <c r="V641" s="28"/>
      <c r="W641" s="28"/>
      <c r="X641" s="28"/>
      <c r="Y641" s="28"/>
    </row>
    <row r="642" spans="15:25" x14ac:dyDescent="0.35">
      <c r="O642" s="28"/>
      <c r="P642" s="28"/>
      <c r="Q642" s="28"/>
      <c r="R642" s="45"/>
      <c r="S642" s="28"/>
      <c r="T642" s="28"/>
      <c r="U642" s="28"/>
      <c r="V642" s="28"/>
      <c r="W642" s="28"/>
      <c r="X642" s="28"/>
      <c r="Y642" s="28"/>
    </row>
    <row r="643" spans="15:25" x14ac:dyDescent="0.35">
      <c r="O643" s="28"/>
      <c r="P643" s="28"/>
      <c r="Q643" s="28"/>
      <c r="R643" s="45"/>
      <c r="S643" s="28"/>
      <c r="T643" s="28"/>
      <c r="U643" s="28"/>
      <c r="V643" s="28"/>
      <c r="W643" s="28"/>
      <c r="X643" s="28"/>
      <c r="Y643" s="28"/>
    </row>
    <row r="644" spans="15:25" x14ac:dyDescent="0.35">
      <c r="O644" s="28"/>
      <c r="P644" s="28"/>
      <c r="Q644" s="28"/>
      <c r="R644" s="45"/>
      <c r="S644" s="28"/>
      <c r="T644" s="28"/>
      <c r="U644" s="28"/>
      <c r="V644" s="28"/>
      <c r="W644" s="28"/>
      <c r="X644" s="28"/>
      <c r="Y644" s="28"/>
    </row>
    <row r="645" spans="15:25" x14ac:dyDescent="0.35">
      <c r="O645" s="28"/>
      <c r="P645" s="28"/>
      <c r="Q645" s="28"/>
      <c r="R645" s="45"/>
      <c r="S645" s="28"/>
      <c r="T645" s="28"/>
      <c r="U645" s="28"/>
      <c r="V645" s="28"/>
      <c r="W645" s="28"/>
      <c r="X645" s="28"/>
      <c r="Y645" s="28"/>
    </row>
    <row r="646" spans="15:25" x14ac:dyDescent="0.35">
      <c r="O646" s="28"/>
      <c r="P646" s="28"/>
      <c r="Q646" s="28"/>
      <c r="R646" s="45"/>
      <c r="S646" s="28"/>
      <c r="T646" s="28"/>
      <c r="U646" s="28"/>
      <c r="V646" s="28"/>
      <c r="W646" s="28"/>
      <c r="X646" s="28"/>
      <c r="Y646" s="28"/>
    </row>
    <row r="647" spans="15:25" x14ac:dyDescent="0.35">
      <c r="O647" s="28"/>
      <c r="P647" s="28"/>
      <c r="Q647" s="28"/>
      <c r="R647" s="45"/>
      <c r="S647" s="28"/>
      <c r="T647" s="28"/>
      <c r="U647" s="28"/>
      <c r="V647" s="28"/>
      <c r="W647" s="28"/>
      <c r="X647" s="28"/>
      <c r="Y647" s="28"/>
    </row>
    <row r="648" spans="15:25" x14ac:dyDescent="0.35">
      <c r="O648" s="28"/>
      <c r="P648" s="28"/>
      <c r="Q648" s="28"/>
      <c r="R648" s="45"/>
      <c r="S648" s="28"/>
      <c r="T648" s="28"/>
      <c r="U648" s="28"/>
      <c r="V648" s="28"/>
      <c r="W648" s="28"/>
      <c r="X648" s="28"/>
      <c r="Y648" s="28"/>
    </row>
    <row r="649" spans="15:25" x14ac:dyDescent="0.35">
      <c r="O649" s="28"/>
      <c r="P649" s="28"/>
      <c r="Q649" s="28"/>
      <c r="R649" s="45"/>
      <c r="S649" s="28"/>
      <c r="T649" s="28"/>
      <c r="U649" s="28"/>
      <c r="V649" s="28"/>
      <c r="W649" s="28"/>
      <c r="X649" s="28"/>
      <c r="Y649" s="28"/>
    </row>
    <row r="650" spans="15:25" x14ac:dyDescent="0.35">
      <c r="O650" s="28"/>
      <c r="P650" s="28"/>
      <c r="Q650" s="28"/>
      <c r="R650" s="45"/>
      <c r="S650" s="28"/>
      <c r="T650" s="28"/>
      <c r="U650" s="28"/>
      <c r="V650" s="28"/>
      <c r="W650" s="28"/>
      <c r="X650" s="28"/>
      <c r="Y650" s="28"/>
    </row>
    <row r="651" spans="15:25" x14ac:dyDescent="0.35">
      <c r="O651" s="28"/>
      <c r="P651" s="28"/>
      <c r="Q651" s="28"/>
      <c r="R651" s="45"/>
      <c r="S651" s="28"/>
      <c r="T651" s="28"/>
      <c r="U651" s="28"/>
      <c r="V651" s="28"/>
      <c r="W651" s="28"/>
      <c r="X651" s="28"/>
      <c r="Y651" s="28"/>
    </row>
    <row r="652" spans="15:25" x14ac:dyDescent="0.35">
      <c r="O652" s="28"/>
      <c r="P652" s="28"/>
      <c r="Q652" s="28"/>
      <c r="R652" s="45"/>
      <c r="S652" s="28"/>
      <c r="T652" s="28"/>
      <c r="U652" s="28"/>
      <c r="V652" s="28"/>
      <c r="W652" s="28"/>
      <c r="X652" s="28"/>
      <c r="Y652" s="28"/>
    </row>
    <row r="653" spans="15:25" x14ac:dyDescent="0.35">
      <c r="O653" s="28"/>
      <c r="P653" s="28"/>
      <c r="Q653" s="28"/>
      <c r="R653" s="45"/>
      <c r="S653" s="28"/>
      <c r="T653" s="28"/>
      <c r="U653" s="28"/>
      <c r="V653" s="28"/>
      <c r="W653" s="28"/>
      <c r="X653" s="28"/>
      <c r="Y653" s="28"/>
    </row>
    <row r="654" spans="15:25" x14ac:dyDescent="0.35">
      <c r="O654" s="28"/>
      <c r="P654" s="28"/>
      <c r="Q654" s="28"/>
      <c r="R654" s="45"/>
      <c r="S654" s="28"/>
      <c r="T654" s="28"/>
      <c r="U654" s="28"/>
      <c r="V654" s="28"/>
      <c r="W654" s="28"/>
      <c r="X654" s="28"/>
      <c r="Y654" s="28"/>
    </row>
    <row r="655" spans="15:25" x14ac:dyDescent="0.35">
      <c r="O655" s="28"/>
      <c r="P655" s="28"/>
      <c r="Q655" s="28"/>
      <c r="R655" s="45"/>
      <c r="S655" s="28"/>
      <c r="T655" s="28"/>
      <c r="U655" s="28"/>
      <c r="V655" s="28"/>
      <c r="W655" s="28"/>
      <c r="X655" s="28"/>
      <c r="Y655" s="28"/>
    </row>
    <row r="656" spans="15:25" x14ac:dyDescent="0.35">
      <c r="O656" s="28"/>
      <c r="P656" s="28"/>
      <c r="Q656" s="28"/>
      <c r="R656" s="45"/>
      <c r="S656" s="28"/>
      <c r="T656" s="28"/>
      <c r="U656" s="28"/>
      <c r="V656" s="28"/>
      <c r="W656" s="28"/>
      <c r="X656" s="28"/>
      <c r="Y656" s="28"/>
    </row>
    <row r="657" spans="15:25" x14ac:dyDescent="0.35">
      <c r="O657" s="28"/>
      <c r="P657" s="28"/>
      <c r="Q657" s="28"/>
      <c r="R657" s="45"/>
      <c r="S657" s="28"/>
      <c r="T657" s="28"/>
      <c r="U657" s="28"/>
      <c r="V657" s="28"/>
      <c r="W657" s="28"/>
      <c r="X657" s="28"/>
      <c r="Y657" s="28"/>
    </row>
    <row r="658" spans="15:25" x14ac:dyDescent="0.35">
      <c r="O658" s="28"/>
      <c r="P658" s="28"/>
      <c r="Q658" s="28"/>
      <c r="R658" s="45"/>
      <c r="S658" s="28"/>
      <c r="T658" s="28"/>
      <c r="U658" s="28"/>
      <c r="V658" s="28"/>
      <c r="W658" s="28"/>
      <c r="X658" s="28"/>
      <c r="Y658" s="28"/>
    </row>
    <row r="659" spans="15:25" x14ac:dyDescent="0.35">
      <c r="O659" s="28"/>
      <c r="P659" s="28"/>
      <c r="Q659" s="28"/>
      <c r="R659" s="45"/>
      <c r="S659" s="28"/>
      <c r="T659" s="28"/>
      <c r="U659" s="28"/>
      <c r="V659" s="28"/>
      <c r="W659" s="28"/>
      <c r="X659" s="28"/>
      <c r="Y659" s="28"/>
    </row>
    <row r="660" spans="15:25" x14ac:dyDescent="0.35">
      <c r="O660" s="28"/>
      <c r="P660" s="28"/>
      <c r="Q660" s="28"/>
      <c r="R660" s="45"/>
      <c r="S660" s="28"/>
      <c r="T660" s="28"/>
      <c r="U660" s="28"/>
      <c r="V660" s="28"/>
      <c r="W660" s="28"/>
      <c r="X660" s="28"/>
      <c r="Y660" s="28"/>
    </row>
    <row r="661" spans="15:25" x14ac:dyDescent="0.35">
      <c r="O661" s="28"/>
      <c r="P661" s="28"/>
      <c r="Q661" s="28"/>
      <c r="R661" s="45"/>
      <c r="S661" s="28"/>
      <c r="T661" s="28"/>
      <c r="U661" s="28"/>
      <c r="V661" s="28"/>
      <c r="W661" s="28"/>
      <c r="X661" s="28"/>
      <c r="Y661" s="28"/>
    </row>
    <row r="662" spans="15:25" x14ac:dyDescent="0.35">
      <c r="O662" s="28"/>
      <c r="P662" s="28"/>
      <c r="Q662" s="28"/>
      <c r="R662" s="45"/>
      <c r="S662" s="28"/>
      <c r="T662" s="28"/>
      <c r="U662" s="28"/>
      <c r="V662" s="28"/>
      <c r="W662" s="28"/>
      <c r="X662" s="28"/>
      <c r="Y662" s="28"/>
    </row>
    <row r="663" spans="15:25" x14ac:dyDescent="0.35">
      <c r="O663" s="28"/>
      <c r="P663" s="28"/>
      <c r="Q663" s="28"/>
      <c r="R663" s="45"/>
      <c r="S663" s="28"/>
      <c r="T663" s="28"/>
      <c r="U663" s="28"/>
      <c r="V663" s="28"/>
      <c r="W663" s="28"/>
      <c r="X663" s="28"/>
      <c r="Y663" s="28"/>
    </row>
    <row r="664" spans="15:25" x14ac:dyDescent="0.35">
      <c r="O664" s="28"/>
      <c r="P664" s="28"/>
      <c r="Q664" s="28"/>
      <c r="R664" s="45"/>
      <c r="S664" s="28"/>
      <c r="T664" s="28"/>
      <c r="U664" s="28"/>
      <c r="V664" s="28"/>
      <c r="W664" s="28"/>
      <c r="X664" s="28"/>
      <c r="Y664" s="28"/>
    </row>
    <row r="665" spans="15:25" x14ac:dyDescent="0.35">
      <c r="O665" s="28"/>
      <c r="P665" s="28"/>
      <c r="Q665" s="28"/>
      <c r="R665" s="45"/>
      <c r="S665" s="28"/>
      <c r="T665" s="28"/>
      <c r="U665" s="28"/>
      <c r="V665" s="28"/>
      <c r="W665" s="28"/>
      <c r="X665" s="28"/>
      <c r="Y665" s="28"/>
    </row>
    <row r="666" spans="15:25" x14ac:dyDescent="0.35">
      <c r="O666" s="28"/>
      <c r="P666" s="28"/>
      <c r="Q666" s="28"/>
      <c r="R666" s="45"/>
      <c r="S666" s="28"/>
      <c r="T666" s="28"/>
      <c r="U666" s="28"/>
      <c r="V666" s="28"/>
      <c r="W666" s="28"/>
      <c r="X666" s="28"/>
      <c r="Y666" s="28"/>
    </row>
    <row r="667" spans="15:25" x14ac:dyDescent="0.35">
      <c r="O667" s="28"/>
      <c r="P667" s="28"/>
      <c r="Q667" s="28"/>
      <c r="R667" s="45"/>
      <c r="S667" s="28"/>
      <c r="T667" s="28"/>
      <c r="U667" s="28"/>
      <c r="V667" s="28"/>
      <c r="W667" s="28"/>
      <c r="X667" s="28"/>
      <c r="Y667" s="28"/>
    </row>
    <row r="668" spans="15:25" x14ac:dyDescent="0.35">
      <c r="O668" s="28"/>
      <c r="P668" s="28"/>
      <c r="Q668" s="28"/>
      <c r="R668" s="45"/>
      <c r="S668" s="28"/>
      <c r="T668" s="28"/>
      <c r="U668" s="28"/>
      <c r="V668" s="28"/>
      <c r="W668" s="28"/>
      <c r="X668" s="28"/>
      <c r="Y668" s="28"/>
    </row>
    <row r="669" spans="15:25" x14ac:dyDescent="0.35">
      <c r="O669" s="28"/>
      <c r="P669" s="28"/>
      <c r="Q669" s="28"/>
      <c r="R669" s="45"/>
      <c r="S669" s="28"/>
      <c r="T669" s="28"/>
      <c r="U669" s="28"/>
      <c r="V669" s="28"/>
      <c r="W669" s="28"/>
      <c r="X669" s="28"/>
      <c r="Y669" s="28"/>
    </row>
    <row r="670" spans="15:25" x14ac:dyDescent="0.35">
      <c r="O670" s="28"/>
      <c r="P670" s="28"/>
      <c r="Q670" s="28"/>
      <c r="R670" s="45"/>
      <c r="S670" s="28"/>
      <c r="T670" s="28"/>
      <c r="U670" s="28"/>
      <c r="V670" s="28"/>
      <c r="W670" s="28"/>
      <c r="X670" s="28"/>
      <c r="Y670" s="28"/>
    </row>
    <row r="671" spans="15:25" x14ac:dyDescent="0.35">
      <c r="O671" s="28"/>
      <c r="P671" s="28"/>
      <c r="Q671" s="28"/>
      <c r="R671" s="45"/>
      <c r="S671" s="28"/>
      <c r="T671" s="28"/>
      <c r="U671" s="28"/>
      <c r="V671" s="28"/>
      <c r="W671" s="28"/>
      <c r="X671" s="28"/>
      <c r="Y671" s="28"/>
    </row>
    <row r="672" spans="15:25" x14ac:dyDescent="0.35">
      <c r="O672" s="28"/>
      <c r="P672" s="28"/>
      <c r="Q672" s="28"/>
      <c r="R672" s="45"/>
      <c r="S672" s="28"/>
      <c r="T672" s="28"/>
      <c r="U672" s="28"/>
      <c r="V672" s="28"/>
      <c r="W672" s="28"/>
      <c r="X672" s="28"/>
      <c r="Y672" s="28"/>
    </row>
    <row r="673" spans="15:25" x14ac:dyDescent="0.35">
      <c r="O673" s="28"/>
      <c r="P673" s="28"/>
      <c r="Q673" s="28"/>
      <c r="R673" s="45"/>
      <c r="S673" s="28"/>
      <c r="T673" s="28"/>
      <c r="U673" s="28"/>
      <c r="V673" s="28"/>
      <c r="W673" s="28"/>
      <c r="X673" s="28"/>
      <c r="Y673" s="28"/>
    </row>
    <row r="674" spans="15:25" x14ac:dyDescent="0.35">
      <c r="O674" s="28"/>
      <c r="P674" s="28"/>
      <c r="Q674" s="28"/>
      <c r="R674" s="45"/>
      <c r="S674" s="28"/>
      <c r="T674" s="28"/>
      <c r="U674" s="28"/>
      <c r="V674" s="28"/>
      <c r="W674" s="28"/>
      <c r="X674" s="28"/>
      <c r="Y674" s="28"/>
    </row>
    <row r="675" spans="15:25" x14ac:dyDescent="0.35">
      <c r="O675" s="28"/>
      <c r="P675" s="28"/>
      <c r="Q675" s="28"/>
      <c r="R675" s="45"/>
      <c r="S675" s="28"/>
      <c r="T675" s="28"/>
      <c r="U675" s="28"/>
      <c r="V675" s="28"/>
      <c r="W675" s="28"/>
      <c r="X675" s="28"/>
      <c r="Y675" s="28"/>
    </row>
    <row r="676" spans="15:25" x14ac:dyDescent="0.35">
      <c r="O676" s="28"/>
      <c r="P676" s="28"/>
      <c r="Q676" s="28"/>
      <c r="R676" s="45"/>
      <c r="S676" s="28"/>
      <c r="T676" s="28"/>
      <c r="U676" s="28"/>
      <c r="V676" s="28"/>
      <c r="W676" s="28"/>
      <c r="X676" s="28"/>
      <c r="Y676" s="28"/>
    </row>
    <row r="677" spans="15:25" x14ac:dyDescent="0.35">
      <c r="O677" s="28"/>
      <c r="P677" s="28"/>
      <c r="Q677" s="28"/>
      <c r="R677" s="45"/>
      <c r="S677" s="28"/>
      <c r="T677" s="28"/>
      <c r="U677" s="28"/>
      <c r="V677" s="28"/>
      <c r="W677" s="28"/>
      <c r="X677" s="28"/>
      <c r="Y677" s="28"/>
    </row>
    <row r="678" spans="15:25" x14ac:dyDescent="0.35">
      <c r="O678" s="28"/>
      <c r="P678" s="28"/>
      <c r="Q678" s="28"/>
      <c r="R678" s="45"/>
      <c r="S678" s="28"/>
      <c r="T678" s="28"/>
      <c r="U678" s="28"/>
      <c r="V678" s="28"/>
      <c r="W678" s="28"/>
      <c r="X678" s="28"/>
      <c r="Y678" s="28"/>
    </row>
    <row r="679" spans="15:25" x14ac:dyDescent="0.35">
      <c r="O679" s="28"/>
      <c r="P679" s="28"/>
      <c r="Q679" s="28"/>
      <c r="R679" s="45"/>
      <c r="S679" s="28"/>
      <c r="T679" s="28"/>
      <c r="U679" s="28"/>
      <c r="V679" s="28"/>
      <c r="W679" s="28"/>
      <c r="X679" s="28"/>
      <c r="Y679" s="28"/>
    </row>
    <row r="680" spans="15:25" x14ac:dyDescent="0.35">
      <c r="O680" s="28"/>
      <c r="P680" s="28"/>
      <c r="Q680" s="28"/>
      <c r="R680" s="45"/>
      <c r="S680" s="28"/>
      <c r="T680" s="28"/>
      <c r="U680" s="28"/>
      <c r="V680" s="28"/>
      <c r="W680" s="28"/>
      <c r="X680" s="28"/>
      <c r="Y680" s="28"/>
    </row>
    <row r="681" spans="15:25" x14ac:dyDescent="0.35">
      <c r="O681" s="28"/>
      <c r="P681" s="28"/>
      <c r="Q681" s="28"/>
      <c r="R681" s="45"/>
      <c r="S681" s="28"/>
      <c r="T681" s="28"/>
      <c r="U681" s="28"/>
      <c r="V681" s="28"/>
      <c r="W681" s="28"/>
      <c r="X681" s="28"/>
      <c r="Y681" s="28"/>
    </row>
    <row r="682" spans="15:25" x14ac:dyDescent="0.35">
      <c r="O682" s="28"/>
      <c r="P682" s="28"/>
      <c r="Q682" s="28"/>
      <c r="R682" s="45"/>
      <c r="S682" s="28"/>
      <c r="T682" s="28"/>
      <c r="U682" s="28"/>
      <c r="V682" s="28"/>
      <c r="W682" s="28"/>
      <c r="X682" s="28"/>
      <c r="Y682" s="28"/>
    </row>
    <row r="683" spans="15:25" x14ac:dyDescent="0.35">
      <c r="O683" s="28"/>
      <c r="P683" s="28"/>
      <c r="Q683" s="28"/>
      <c r="R683" s="45"/>
      <c r="S683" s="28"/>
      <c r="T683" s="28"/>
      <c r="U683" s="28"/>
      <c r="V683" s="28"/>
      <c r="W683" s="28"/>
      <c r="X683" s="28"/>
      <c r="Y683" s="28"/>
    </row>
    <row r="684" spans="15:25" x14ac:dyDescent="0.35">
      <c r="O684" s="28"/>
      <c r="P684" s="28"/>
      <c r="Q684" s="28"/>
      <c r="R684" s="45"/>
      <c r="S684" s="28"/>
      <c r="T684" s="28"/>
      <c r="U684" s="28"/>
      <c r="V684" s="28"/>
      <c r="W684" s="28"/>
      <c r="X684" s="28"/>
      <c r="Y684" s="28"/>
    </row>
    <row r="685" spans="15:25" x14ac:dyDescent="0.35">
      <c r="O685" s="28"/>
      <c r="P685" s="28"/>
      <c r="Q685" s="28"/>
      <c r="R685" s="45"/>
      <c r="S685" s="28"/>
      <c r="T685" s="28"/>
      <c r="U685" s="28"/>
      <c r="V685" s="28"/>
      <c r="W685" s="28"/>
      <c r="X685" s="28"/>
      <c r="Y685" s="28"/>
    </row>
    <row r="686" spans="15:25" x14ac:dyDescent="0.35">
      <c r="O686" s="28"/>
      <c r="P686" s="28"/>
      <c r="Q686" s="28"/>
      <c r="R686" s="45"/>
      <c r="S686" s="28"/>
      <c r="T686" s="28"/>
      <c r="U686" s="28"/>
      <c r="V686" s="28"/>
      <c r="W686" s="28"/>
      <c r="X686" s="28"/>
      <c r="Y686" s="28"/>
    </row>
    <row r="687" spans="15:25" x14ac:dyDescent="0.35">
      <c r="O687" s="28"/>
      <c r="P687" s="28"/>
      <c r="Q687" s="28"/>
      <c r="R687" s="45"/>
      <c r="S687" s="28"/>
      <c r="T687" s="28"/>
      <c r="U687" s="28"/>
      <c r="V687" s="28"/>
      <c r="W687" s="28"/>
      <c r="X687" s="28"/>
      <c r="Y687" s="28"/>
    </row>
    <row r="688" spans="15:25" x14ac:dyDescent="0.35">
      <c r="O688" s="28"/>
      <c r="P688" s="28"/>
      <c r="Q688" s="28"/>
      <c r="R688" s="45"/>
      <c r="S688" s="28"/>
      <c r="T688" s="28"/>
      <c r="U688" s="28"/>
      <c r="V688" s="28"/>
      <c r="W688" s="28"/>
      <c r="X688" s="28"/>
      <c r="Y688" s="28"/>
    </row>
    <row r="689" spans="15:25" x14ac:dyDescent="0.35">
      <c r="O689" s="28"/>
      <c r="P689" s="28"/>
      <c r="Q689" s="28"/>
      <c r="R689" s="45"/>
      <c r="S689" s="28"/>
      <c r="T689" s="28"/>
      <c r="U689" s="28"/>
      <c r="V689" s="28"/>
      <c r="W689" s="28"/>
      <c r="X689" s="28"/>
      <c r="Y689" s="28"/>
    </row>
    <row r="690" spans="15:25" x14ac:dyDescent="0.35">
      <c r="O690" s="28"/>
      <c r="P690" s="28"/>
      <c r="Q690" s="28"/>
      <c r="R690" s="45"/>
      <c r="S690" s="28"/>
      <c r="T690" s="28"/>
      <c r="U690" s="28"/>
      <c r="V690" s="28"/>
      <c r="W690" s="28"/>
      <c r="X690" s="28"/>
      <c r="Y690" s="28"/>
    </row>
    <row r="691" spans="15:25" x14ac:dyDescent="0.35">
      <c r="O691" s="28"/>
      <c r="P691" s="28"/>
      <c r="Q691" s="28"/>
      <c r="R691" s="45"/>
      <c r="S691" s="28"/>
      <c r="T691" s="28"/>
      <c r="U691" s="28"/>
      <c r="V691" s="28"/>
      <c r="W691" s="28"/>
      <c r="X691" s="28"/>
      <c r="Y691" s="28"/>
    </row>
    <row r="692" spans="15:25" x14ac:dyDescent="0.35">
      <c r="O692" s="28"/>
      <c r="P692" s="28"/>
      <c r="Q692" s="28"/>
      <c r="R692" s="45"/>
      <c r="S692" s="28"/>
      <c r="T692" s="28"/>
      <c r="U692" s="28"/>
      <c r="V692" s="28"/>
      <c r="W692" s="28"/>
      <c r="X692" s="28"/>
      <c r="Y692" s="28"/>
    </row>
    <row r="693" spans="15:25" x14ac:dyDescent="0.35">
      <c r="O693" s="28"/>
      <c r="P693" s="28"/>
      <c r="Q693" s="28"/>
      <c r="R693" s="45"/>
      <c r="S693" s="28"/>
      <c r="T693" s="28"/>
      <c r="U693" s="28"/>
      <c r="V693" s="28"/>
      <c r="W693" s="28"/>
      <c r="X693" s="28"/>
      <c r="Y693" s="28"/>
    </row>
    <row r="694" spans="15:25" x14ac:dyDescent="0.35">
      <c r="O694" s="28"/>
      <c r="P694" s="28"/>
      <c r="Q694" s="28"/>
      <c r="R694" s="45"/>
      <c r="S694" s="28"/>
      <c r="T694" s="28"/>
      <c r="U694" s="28"/>
      <c r="V694" s="28"/>
      <c r="W694" s="28"/>
      <c r="X694" s="28"/>
      <c r="Y694" s="28"/>
    </row>
    <row r="695" spans="15:25" x14ac:dyDescent="0.35">
      <c r="O695" s="28"/>
      <c r="P695" s="28"/>
      <c r="Q695" s="28"/>
      <c r="R695" s="45"/>
      <c r="S695" s="28"/>
      <c r="T695" s="28"/>
      <c r="U695" s="28"/>
      <c r="V695" s="28"/>
      <c r="W695" s="28"/>
      <c r="X695" s="28"/>
      <c r="Y695" s="28"/>
    </row>
    <row r="696" spans="15:25" x14ac:dyDescent="0.35">
      <c r="O696" s="28"/>
      <c r="P696" s="28"/>
      <c r="Q696" s="28"/>
      <c r="R696" s="45"/>
      <c r="S696" s="28"/>
      <c r="T696" s="28"/>
      <c r="U696" s="28"/>
      <c r="V696" s="28"/>
      <c r="W696" s="28"/>
      <c r="X696" s="28"/>
      <c r="Y696" s="28"/>
    </row>
    <row r="697" spans="15:25" x14ac:dyDescent="0.35">
      <c r="O697" s="28"/>
      <c r="P697" s="28"/>
      <c r="Q697" s="28"/>
      <c r="R697" s="45"/>
      <c r="S697" s="28"/>
      <c r="T697" s="28"/>
      <c r="U697" s="28"/>
      <c r="V697" s="28"/>
      <c r="W697" s="28"/>
      <c r="X697" s="28"/>
      <c r="Y697" s="28"/>
    </row>
    <row r="698" spans="15:25" x14ac:dyDescent="0.35">
      <c r="O698" s="28"/>
      <c r="P698" s="28"/>
      <c r="Q698" s="28"/>
      <c r="R698" s="45"/>
      <c r="S698" s="28"/>
      <c r="T698" s="28"/>
      <c r="U698" s="28"/>
      <c r="V698" s="28"/>
      <c r="W698" s="28"/>
      <c r="X698" s="28"/>
      <c r="Y698" s="28"/>
    </row>
    <row r="699" spans="15:25" x14ac:dyDescent="0.35">
      <c r="O699" s="28"/>
      <c r="P699" s="28"/>
      <c r="Q699" s="28"/>
      <c r="R699" s="45"/>
      <c r="S699" s="28"/>
      <c r="T699" s="28"/>
      <c r="U699" s="28"/>
      <c r="V699" s="28"/>
      <c r="W699" s="28"/>
      <c r="X699" s="28"/>
      <c r="Y699" s="28"/>
    </row>
    <row r="700" spans="15:25" x14ac:dyDescent="0.35">
      <c r="O700" s="28"/>
      <c r="P700" s="28"/>
      <c r="Q700" s="28"/>
      <c r="R700" s="45"/>
      <c r="S700" s="28"/>
      <c r="T700" s="28"/>
      <c r="U700" s="28"/>
      <c r="V700" s="28"/>
      <c r="W700" s="28"/>
      <c r="X700" s="28"/>
      <c r="Y700" s="28"/>
    </row>
    <row r="701" spans="15:25" x14ac:dyDescent="0.35">
      <c r="O701" s="28"/>
      <c r="P701" s="28"/>
      <c r="Q701" s="28"/>
      <c r="R701" s="45"/>
      <c r="S701" s="28"/>
      <c r="T701" s="28"/>
      <c r="U701" s="28"/>
      <c r="V701" s="28"/>
      <c r="W701" s="28"/>
      <c r="X701" s="28"/>
      <c r="Y701" s="28"/>
    </row>
    <row r="702" spans="15:25" x14ac:dyDescent="0.35">
      <c r="O702" s="28"/>
      <c r="P702" s="28"/>
      <c r="Q702" s="28"/>
      <c r="R702" s="45"/>
      <c r="S702" s="28"/>
      <c r="T702" s="28"/>
      <c r="U702" s="28"/>
      <c r="V702" s="28"/>
      <c r="W702" s="28"/>
      <c r="X702" s="28"/>
      <c r="Y702" s="28"/>
    </row>
    <row r="703" spans="15:25" x14ac:dyDescent="0.35">
      <c r="O703" s="28"/>
      <c r="P703" s="28"/>
      <c r="Q703" s="28"/>
      <c r="R703" s="45"/>
      <c r="S703" s="28"/>
      <c r="T703" s="28"/>
      <c r="U703" s="28"/>
      <c r="V703" s="28"/>
      <c r="W703" s="28"/>
      <c r="X703" s="28"/>
      <c r="Y703" s="28"/>
    </row>
    <row r="704" spans="15:25" x14ac:dyDescent="0.35">
      <c r="O704" s="28"/>
      <c r="P704" s="28"/>
      <c r="Q704" s="28"/>
      <c r="R704" s="45"/>
      <c r="S704" s="28"/>
      <c r="T704" s="28"/>
      <c r="U704" s="28"/>
      <c r="V704" s="28"/>
      <c r="W704" s="28"/>
      <c r="X704" s="28"/>
      <c r="Y704" s="28"/>
    </row>
    <row r="705" spans="15:25" x14ac:dyDescent="0.35">
      <c r="O705" s="28"/>
      <c r="P705" s="28"/>
      <c r="Q705" s="28"/>
      <c r="R705" s="45"/>
      <c r="S705" s="28"/>
      <c r="T705" s="28"/>
      <c r="U705" s="28"/>
      <c r="V705" s="28"/>
      <c r="W705" s="28"/>
      <c r="X705" s="28"/>
      <c r="Y705" s="28"/>
    </row>
    <row r="706" spans="15:25" x14ac:dyDescent="0.35">
      <c r="O706" s="28"/>
      <c r="P706" s="28"/>
      <c r="Q706" s="28"/>
      <c r="R706" s="45"/>
      <c r="S706" s="28"/>
      <c r="T706" s="28"/>
      <c r="U706" s="28"/>
      <c r="V706" s="28"/>
      <c r="W706" s="28"/>
      <c r="X706" s="28"/>
      <c r="Y706" s="28"/>
    </row>
    <row r="707" spans="15:25" x14ac:dyDescent="0.35">
      <c r="O707" s="28"/>
      <c r="P707" s="28"/>
      <c r="Q707" s="28"/>
      <c r="R707" s="45"/>
      <c r="S707" s="28"/>
      <c r="T707" s="28"/>
      <c r="U707" s="28"/>
      <c r="V707" s="28"/>
      <c r="W707" s="28"/>
      <c r="X707" s="28"/>
      <c r="Y707" s="28"/>
    </row>
    <row r="708" spans="15:25" x14ac:dyDescent="0.35">
      <c r="O708" s="28"/>
      <c r="P708" s="28"/>
      <c r="Q708" s="28"/>
      <c r="R708" s="45"/>
      <c r="S708" s="28"/>
      <c r="T708" s="28"/>
      <c r="U708" s="28"/>
      <c r="V708" s="28"/>
      <c r="W708" s="28"/>
      <c r="X708" s="28"/>
      <c r="Y708" s="28"/>
    </row>
    <row r="709" spans="15:25" x14ac:dyDescent="0.35">
      <c r="O709" s="28"/>
      <c r="P709" s="28"/>
      <c r="Q709" s="28"/>
      <c r="R709" s="45"/>
      <c r="S709" s="28"/>
      <c r="T709" s="28"/>
      <c r="U709" s="28"/>
      <c r="V709" s="28"/>
      <c r="W709" s="28"/>
      <c r="X709" s="28"/>
      <c r="Y709" s="28"/>
    </row>
    <row r="710" spans="15:25" x14ac:dyDescent="0.35">
      <c r="O710" s="28"/>
      <c r="P710" s="28"/>
      <c r="Q710" s="28"/>
      <c r="R710" s="45"/>
      <c r="S710" s="28"/>
      <c r="T710" s="28"/>
      <c r="U710" s="28"/>
      <c r="V710" s="28"/>
      <c r="W710" s="28"/>
      <c r="X710" s="28"/>
      <c r="Y710" s="28"/>
    </row>
    <row r="711" spans="15:25" x14ac:dyDescent="0.35">
      <c r="O711" s="28"/>
      <c r="P711" s="28"/>
      <c r="Q711" s="28"/>
      <c r="R711" s="45"/>
      <c r="S711" s="28"/>
      <c r="T711" s="28"/>
      <c r="U711" s="28"/>
      <c r="V711" s="28"/>
      <c r="W711" s="28"/>
      <c r="X711" s="28"/>
      <c r="Y711" s="28"/>
    </row>
    <row r="712" spans="15:25" x14ac:dyDescent="0.35">
      <c r="O712" s="28"/>
      <c r="P712" s="28"/>
      <c r="Q712" s="28"/>
      <c r="R712" s="45"/>
      <c r="S712" s="28"/>
      <c r="T712" s="28"/>
      <c r="U712" s="28"/>
      <c r="V712" s="28"/>
      <c r="W712" s="28"/>
      <c r="X712" s="28"/>
      <c r="Y712" s="28"/>
    </row>
    <row r="713" spans="15:25" x14ac:dyDescent="0.35">
      <c r="O713" s="28"/>
      <c r="P713" s="28"/>
      <c r="Q713" s="28"/>
      <c r="R713" s="45"/>
      <c r="S713" s="28"/>
      <c r="T713" s="28"/>
      <c r="U713" s="28"/>
      <c r="V713" s="28"/>
      <c r="W713" s="28"/>
      <c r="X713" s="28"/>
      <c r="Y713" s="28"/>
    </row>
    <row r="714" spans="15:25" x14ac:dyDescent="0.35">
      <c r="O714" s="28"/>
      <c r="P714" s="28"/>
      <c r="Q714" s="28"/>
      <c r="R714" s="45"/>
      <c r="S714" s="28"/>
      <c r="T714" s="28"/>
      <c r="U714" s="28"/>
      <c r="V714" s="28"/>
      <c r="W714" s="28"/>
      <c r="X714" s="28"/>
      <c r="Y714" s="28"/>
    </row>
    <row r="715" spans="15:25" x14ac:dyDescent="0.35">
      <c r="O715" s="28"/>
      <c r="P715" s="28"/>
      <c r="Q715" s="28"/>
      <c r="R715" s="45"/>
      <c r="S715" s="28"/>
      <c r="T715" s="28"/>
      <c r="U715" s="28"/>
      <c r="V715" s="28"/>
      <c r="W715" s="28"/>
      <c r="X715" s="28"/>
      <c r="Y715" s="28"/>
    </row>
    <row r="716" spans="15:25" x14ac:dyDescent="0.35">
      <c r="O716" s="28"/>
      <c r="P716" s="28"/>
      <c r="Q716" s="28"/>
      <c r="R716" s="45"/>
      <c r="S716" s="28"/>
      <c r="T716" s="28"/>
      <c r="U716" s="28"/>
      <c r="V716" s="28"/>
      <c r="W716" s="28"/>
      <c r="X716" s="28"/>
      <c r="Y716" s="28"/>
    </row>
    <row r="717" spans="15:25" x14ac:dyDescent="0.35">
      <c r="O717" s="28"/>
      <c r="P717" s="28"/>
      <c r="Q717" s="28"/>
      <c r="R717" s="45"/>
      <c r="S717" s="28"/>
      <c r="T717" s="28"/>
      <c r="U717" s="28"/>
      <c r="V717" s="28"/>
      <c r="W717" s="28"/>
      <c r="X717" s="28"/>
      <c r="Y717" s="28"/>
    </row>
    <row r="718" spans="15:25" x14ac:dyDescent="0.35">
      <c r="O718" s="28"/>
      <c r="P718" s="28"/>
      <c r="Q718" s="28"/>
      <c r="R718" s="45"/>
      <c r="S718" s="28"/>
      <c r="T718" s="28"/>
      <c r="U718" s="28"/>
      <c r="V718" s="28"/>
      <c r="W718" s="28"/>
      <c r="X718" s="28"/>
      <c r="Y718" s="28"/>
    </row>
    <row r="719" spans="15:25" x14ac:dyDescent="0.35">
      <c r="O719" s="28"/>
      <c r="P719" s="28"/>
      <c r="Q719" s="28"/>
      <c r="R719" s="45"/>
      <c r="S719" s="28"/>
      <c r="T719" s="28"/>
      <c r="U719" s="28"/>
      <c r="V719" s="28"/>
      <c r="W719" s="28"/>
      <c r="X719" s="28"/>
      <c r="Y719" s="28"/>
    </row>
    <row r="720" spans="15:25" x14ac:dyDescent="0.35">
      <c r="O720" s="28"/>
      <c r="P720" s="28"/>
      <c r="Q720" s="28"/>
      <c r="R720" s="45"/>
      <c r="S720" s="28"/>
      <c r="T720" s="28"/>
      <c r="U720" s="28"/>
      <c r="V720" s="28"/>
      <c r="W720" s="28"/>
      <c r="X720" s="28"/>
      <c r="Y720" s="28"/>
    </row>
    <row r="721" spans="15:25" x14ac:dyDescent="0.35">
      <c r="O721" s="28"/>
      <c r="P721" s="28"/>
      <c r="Q721" s="28"/>
      <c r="R721" s="45"/>
      <c r="S721" s="28"/>
      <c r="T721" s="28"/>
      <c r="U721" s="28"/>
      <c r="V721" s="28"/>
      <c r="W721" s="28"/>
      <c r="X721" s="28"/>
      <c r="Y721" s="28"/>
    </row>
    <row r="722" spans="15:25" x14ac:dyDescent="0.35">
      <c r="O722" s="28"/>
      <c r="P722" s="28"/>
      <c r="Q722" s="28"/>
      <c r="R722" s="45"/>
      <c r="S722" s="28"/>
      <c r="T722" s="28"/>
      <c r="U722" s="28"/>
      <c r="V722" s="28"/>
      <c r="W722" s="28"/>
      <c r="X722" s="28"/>
      <c r="Y722" s="28"/>
    </row>
    <row r="723" spans="15:25" x14ac:dyDescent="0.35">
      <c r="O723" s="28"/>
      <c r="P723" s="28"/>
      <c r="Q723" s="28"/>
      <c r="R723" s="45"/>
      <c r="S723" s="28"/>
      <c r="T723" s="28"/>
      <c r="U723" s="28"/>
      <c r="V723" s="28"/>
      <c r="W723" s="28"/>
      <c r="X723" s="28"/>
      <c r="Y723" s="28"/>
    </row>
    <row r="724" spans="15:25" x14ac:dyDescent="0.35">
      <c r="O724" s="28"/>
      <c r="P724" s="28"/>
      <c r="Q724" s="28"/>
      <c r="R724" s="45"/>
      <c r="S724" s="28"/>
      <c r="T724" s="28"/>
      <c r="U724" s="28"/>
      <c r="V724" s="28"/>
      <c r="W724" s="28"/>
      <c r="X724" s="28"/>
      <c r="Y724" s="28"/>
    </row>
    <row r="725" spans="15:25" x14ac:dyDescent="0.35">
      <c r="O725" s="28"/>
      <c r="P725" s="28"/>
      <c r="Q725" s="28"/>
      <c r="R725" s="45"/>
      <c r="S725" s="28"/>
      <c r="T725" s="28"/>
      <c r="U725" s="28"/>
      <c r="V725" s="28"/>
      <c r="W725" s="28"/>
      <c r="X725" s="28"/>
      <c r="Y725" s="28"/>
    </row>
    <row r="726" spans="15:25" x14ac:dyDescent="0.35">
      <c r="O726" s="28"/>
      <c r="P726" s="28"/>
      <c r="Q726" s="28"/>
      <c r="R726" s="45"/>
      <c r="S726" s="28"/>
      <c r="T726" s="28"/>
      <c r="U726" s="28"/>
      <c r="V726" s="28"/>
      <c r="W726" s="28"/>
      <c r="X726" s="28"/>
      <c r="Y726" s="28"/>
    </row>
    <row r="727" spans="15:25" x14ac:dyDescent="0.35">
      <c r="O727" s="28"/>
      <c r="P727" s="28"/>
      <c r="Q727" s="28"/>
      <c r="R727" s="45"/>
      <c r="S727" s="28"/>
      <c r="T727" s="28"/>
      <c r="U727" s="28"/>
      <c r="V727" s="28"/>
      <c r="W727" s="28"/>
      <c r="X727" s="28"/>
      <c r="Y727" s="28"/>
    </row>
    <row r="728" spans="15:25" x14ac:dyDescent="0.35">
      <c r="O728" s="28"/>
      <c r="P728" s="28"/>
      <c r="Q728" s="28"/>
      <c r="R728" s="45"/>
      <c r="S728" s="28"/>
      <c r="T728" s="28"/>
      <c r="U728" s="28"/>
      <c r="V728" s="28"/>
      <c r="W728" s="28"/>
      <c r="X728" s="28"/>
      <c r="Y728" s="28"/>
    </row>
    <row r="729" spans="15:25" x14ac:dyDescent="0.35">
      <c r="O729" s="28"/>
      <c r="P729" s="28"/>
      <c r="Q729" s="28"/>
      <c r="R729" s="45"/>
      <c r="S729" s="28"/>
      <c r="T729" s="28"/>
      <c r="U729" s="28"/>
      <c r="V729" s="28"/>
      <c r="W729" s="28"/>
      <c r="X729" s="28"/>
      <c r="Y729" s="28"/>
    </row>
    <row r="730" spans="15:25" x14ac:dyDescent="0.35">
      <c r="O730" s="28"/>
      <c r="P730" s="28"/>
      <c r="Q730" s="28"/>
      <c r="R730" s="45"/>
      <c r="S730" s="28"/>
      <c r="T730" s="28"/>
      <c r="U730" s="28"/>
      <c r="V730" s="28"/>
      <c r="W730" s="28"/>
      <c r="X730" s="28"/>
      <c r="Y730" s="28"/>
    </row>
    <row r="731" spans="15:25" x14ac:dyDescent="0.35">
      <c r="O731" s="28"/>
      <c r="P731" s="28"/>
      <c r="Q731" s="28"/>
      <c r="R731" s="45"/>
      <c r="S731" s="28"/>
      <c r="T731" s="28"/>
      <c r="U731" s="28"/>
      <c r="V731" s="28"/>
      <c r="W731" s="28"/>
      <c r="X731" s="28"/>
      <c r="Y731" s="28"/>
    </row>
    <row r="732" spans="15:25" x14ac:dyDescent="0.35">
      <c r="O732" s="28"/>
      <c r="P732" s="28"/>
      <c r="Q732" s="28"/>
      <c r="R732" s="45"/>
      <c r="S732" s="28"/>
      <c r="T732" s="28"/>
      <c r="U732" s="28"/>
      <c r="V732" s="28"/>
      <c r="W732" s="28"/>
      <c r="X732" s="28"/>
      <c r="Y732" s="28"/>
    </row>
    <row r="733" spans="15:25" x14ac:dyDescent="0.35">
      <c r="O733" s="28"/>
      <c r="P733" s="28"/>
      <c r="Q733" s="28"/>
      <c r="R733" s="45"/>
      <c r="S733" s="28"/>
      <c r="T733" s="28"/>
      <c r="U733" s="28"/>
      <c r="V733" s="28"/>
      <c r="W733" s="28"/>
      <c r="X733" s="28"/>
      <c r="Y733" s="28"/>
    </row>
    <row r="734" spans="15:25" x14ac:dyDescent="0.35">
      <c r="O734" s="28"/>
      <c r="P734" s="28"/>
      <c r="Q734" s="28"/>
      <c r="R734" s="45"/>
      <c r="S734" s="28"/>
      <c r="T734" s="28"/>
      <c r="U734" s="28"/>
      <c r="V734" s="28"/>
      <c r="W734" s="28"/>
      <c r="X734" s="28"/>
      <c r="Y734" s="28"/>
    </row>
    <row r="735" spans="15:25" x14ac:dyDescent="0.35">
      <c r="O735" s="28"/>
      <c r="P735" s="28"/>
      <c r="Q735" s="28"/>
      <c r="R735" s="45"/>
      <c r="S735" s="28"/>
      <c r="T735" s="28"/>
      <c r="U735" s="28"/>
      <c r="V735" s="28"/>
      <c r="W735" s="28"/>
      <c r="X735" s="28"/>
      <c r="Y735" s="28"/>
    </row>
    <row r="736" spans="15:25" x14ac:dyDescent="0.35">
      <c r="O736" s="28"/>
      <c r="P736" s="28"/>
      <c r="Q736" s="28"/>
      <c r="R736" s="45"/>
      <c r="S736" s="28"/>
      <c r="T736" s="28"/>
      <c r="U736" s="28"/>
      <c r="V736" s="28"/>
      <c r="W736" s="28"/>
      <c r="X736" s="28"/>
      <c r="Y736" s="28"/>
    </row>
    <row r="737" spans="15:25" x14ac:dyDescent="0.35">
      <c r="O737" s="28"/>
      <c r="P737" s="28"/>
      <c r="Q737" s="28"/>
      <c r="R737" s="45"/>
      <c r="S737" s="28"/>
      <c r="T737" s="28"/>
      <c r="U737" s="28"/>
      <c r="V737" s="28"/>
      <c r="W737" s="28"/>
      <c r="X737" s="28"/>
      <c r="Y737" s="28"/>
    </row>
    <row r="738" spans="15:25" x14ac:dyDescent="0.35">
      <c r="O738" s="28"/>
      <c r="P738" s="28"/>
      <c r="Q738" s="28"/>
      <c r="R738" s="45"/>
      <c r="S738" s="28"/>
      <c r="T738" s="28"/>
      <c r="U738" s="28"/>
      <c r="V738" s="28"/>
      <c r="W738" s="28"/>
      <c r="X738" s="28"/>
      <c r="Y738" s="28"/>
    </row>
    <row r="739" spans="15:25" x14ac:dyDescent="0.35">
      <c r="O739" s="28"/>
      <c r="P739" s="28"/>
      <c r="Q739" s="28"/>
      <c r="R739" s="45"/>
      <c r="S739" s="28"/>
      <c r="T739" s="28"/>
      <c r="U739" s="28"/>
      <c r="V739" s="28"/>
      <c r="W739" s="28"/>
      <c r="X739" s="28"/>
      <c r="Y739" s="28"/>
    </row>
    <row r="740" spans="15:25" x14ac:dyDescent="0.35">
      <c r="O740" s="28"/>
      <c r="P740" s="28"/>
      <c r="Q740" s="28"/>
      <c r="R740" s="45"/>
      <c r="S740" s="28"/>
      <c r="T740" s="28"/>
      <c r="U740" s="28"/>
      <c r="V740" s="28"/>
      <c r="W740" s="28"/>
      <c r="X740" s="28"/>
      <c r="Y740" s="28"/>
    </row>
    <row r="741" spans="15:25" x14ac:dyDescent="0.35">
      <c r="O741" s="28"/>
      <c r="P741" s="28"/>
      <c r="Q741" s="28"/>
      <c r="R741" s="45"/>
      <c r="S741" s="28"/>
      <c r="T741" s="28"/>
      <c r="U741" s="28"/>
      <c r="V741" s="28"/>
      <c r="W741" s="28"/>
      <c r="X741" s="28"/>
      <c r="Y741" s="28"/>
    </row>
    <row r="742" spans="15:25" x14ac:dyDescent="0.35">
      <c r="O742" s="28"/>
      <c r="P742" s="28"/>
      <c r="Q742" s="28"/>
      <c r="R742" s="45"/>
      <c r="S742" s="28"/>
      <c r="T742" s="28"/>
      <c r="U742" s="28"/>
      <c r="V742" s="28"/>
      <c r="W742" s="28"/>
      <c r="X742" s="28"/>
      <c r="Y742" s="28"/>
    </row>
    <row r="743" spans="15:25" x14ac:dyDescent="0.35">
      <c r="O743" s="28"/>
      <c r="P743" s="28"/>
      <c r="Q743" s="28"/>
      <c r="R743" s="45"/>
      <c r="S743" s="28"/>
      <c r="T743" s="28"/>
      <c r="U743" s="28"/>
      <c r="V743" s="28"/>
      <c r="W743" s="28"/>
      <c r="X743" s="28"/>
      <c r="Y743" s="28"/>
    </row>
    <row r="744" spans="15:25" x14ac:dyDescent="0.35">
      <c r="O744" s="28"/>
      <c r="P744" s="28"/>
      <c r="Q744" s="28"/>
      <c r="R744" s="45"/>
      <c r="S744" s="28"/>
      <c r="T744" s="28"/>
      <c r="U744" s="28"/>
      <c r="V744" s="28"/>
      <c r="W744" s="28"/>
      <c r="X744" s="28"/>
      <c r="Y744" s="28"/>
    </row>
    <row r="745" spans="15:25" x14ac:dyDescent="0.35">
      <c r="O745" s="28"/>
      <c r="P745" s="28"/>
      <c r="Q745" s="28"/>
      <c r="R745" s="45"/>
      <c r="S745" s="28"/>
      <c r="T745" s="28"/>
      <c r="U745" s="28"/>
      <c r="V745" s="28"/>
      <c r="W745" s="28"/>
      <c r="X745" s="28"/>
      <c r="Y745" s="28"/>
    </row>
    <row r="746" spans="15:25" x14ac:dyDescent="0.35">
      <c r="O746" s="28"/>
      <c r="P746" s="28"/>
      <c r="Q746" s="28"/>
      <c r="R746" s="45"/>
      <c r="S746" s="28"/>
      <c r="T746" s="28"/>
      <c r="U746" s="28"/>
      <c r="V746" s="28"/>
      <c r="W746" s="28"/>
      <c r="X746" s="28"/>
      <c r="Y746" s="28"/>
    </row>
    <row r="747" spans="15:25" x14ac:dyDescent="0.35">
      <c r="O747" s="28"/>
      <c r="P747" s="28"/>
      <c r="Q747" s="28"/>
      <c r="R747" s="45"/>
      <c r="S747" s="28"/>
      <c r="T747" s="28"/>
      <c r="U747" s="28"/>
      <c r="V747" s="28"/>
      <c r="W747" s="28"/>
      <c r="X747" s="28"/>
      <c r="Y747" s="28"/>
    </row>
    <row r="748" spans="15:25" x14ac:dyDescent="0.35">
      <c r="O748" s="28"/>
      <c r="P748" s="28"/>
      <c r="Q748" s="28"/>
      <c r="R748" s="45"/>
      <c r="S748" s="28"/>
      <c r="T748" s="28"/>
      <c r="U748" s="28"/>
      <c r="V748" s="28"/>
      <c r="W748" s="28"/>
      <c r="X748" s="28"/>
      <c r="Y748" s="28"/>
    </row>
    <row r="749" spans="15:25" x14ac:dyDescent="0.35">
      <c r="O749" s="28"/>
      <c r="P749" s="28"/>
      <c r="Q749" s="28"/>
      <c r="R749" s="45"/>
      <c r="S749" s="28"/>
      <c r="T749" s="28"/>
      <c r="U749" s="28"/>
      <c r="V749" s="28"/>
      <c r="W749" s="28"/>
      <c r="X749" s="28"/>
      <c r="Y749" s="28"/>
    </row>
    <row r="750" spans="15:25" x14ac:dyDescent="0.35">
      <c r="O750" s="28"/>
      <c r="P750" s="28"/>
      <c r="Q750" s="28"/>
      <c r="R750" s="45"/>
      <c r="S750" s="28"/>
      <c r="T750" s="28"/>
      <c r="U750" s="28"/>
      <c r="V750" s="28"/>
      <c r="W750" s="28"/>
      <c r="X750" s="28"/>
      <c r="Y750" s="28"/>
    </row>
    <row r="751" spans="15:25" x14ac:dyDescent="0.35">
      <c r="O751" s="28"/>
      <c r="P751" s="28"/>
      <c r="Q751" s="28"/>
      <c r="R751" s="45"/>
      <c r="S751" s="28"/>
      <c r="T751" s="28"/>
      <c r="U751" s="28"/>
      <c r="V751" s="28"/>
      <c r="W751" s="28"/>
      <c r="X751" s="28"/>
      <c r="Y751" s="28"/>
    </row>
    <row r="752" spans="15:25" x14ac:dyDescent="0.35">
      <c r="O752" s="28"/>
      <c r="P752" s="28"/>
      <c r="Q752" s="28"/>
      <c r="R752" s="45"/>
      <c r="S752" s="28"/>
      <c r="T752" s="28"/>
      <c r="U752" s="28"/>
      <c r="V752" s="28"/>
      <c r="W752" s="28"/>
      <c r="X752" s="28"/>
      <c r="Y752" s="28"/>
    </row>
    <row r="753" spans="15:25" x14ac:dyDescent="0.35">
      <c r="O753" s="28"/>
      <c r="P753" s="28"/>
      <c r="Q753" s="28"/>
      <c r="R753" s="45"/>
      <c r="S753" s="28"/>
      <c r="T753" s="28"/>
      <c r="U753" s="28"/>
      <c r="V753" s="28"/>
      <c r="W753" s="28"/>
      <c r="X753" s="28"/>
      <c r="Y753" s="28"/>
    </row>
    <row r="754" spans="15:25" x14ac:dyDescent="0.35">
      <c r="O754" s="28"/>
      <c r="P754" s="28"/>
      <c r="Q754" s="28"/>
      <c r="R754" s="45"/>
      <c r="S754" s="28"/>
      <c r="T754" s="28"/>
      <c r="U754" s="28"/>
      <c r="V754" s="28"/>
      <c r="W754" s="28"/>
      <c r="X754" s="28"/>
      <c r="Y754" s="28"/>
    </row>
    <row r="755" spans="15:25" x14ac:dyDescent="0.35">
      <c r="O755" s="28"/>
      <c r="P755" s="28"/>
      <c r="Q755" s="28"/>
      <c r="R755" s="45"/>
      <c r="S755" s="28"/>
      <c r="T755" s="28"/>
      <c r="U755" s="28"/>
      <c r="V755" s="28"/>
      <c r="W755" s="28"/>
      <c r="X755" s="28"/>
      <c r="Y755" s="28"/>
    </row>
    <row r="756" spans="15:25" x14ac:dyDescent="0.35">
      <c r="O756" s="28"/>
      <c r="P756" s="28"/>
      <c r="Q756" s="28"/>
      <c r="R756" s="45"/>
      <c r="S756" s="28"/>
      <c r="T756" s="28"/>
      <c r="U756" s="28"/>
      <c r="V756" s="28"/>
      <c r="W756" s="28"/>
      <c r="X756" s="28"/>
      <c r="Y756" s="28"/>
    </row>
    <row r="757" spans="15:25" x14ac:dyDescent="0.35">
      <c r="O757" s="28"/>
      <c r="P757" s="28"/>
      <c r="Q757" s="28"/>
      <c r="R757" s="45"/>
      <c r="S757" s="28"/>
      <c r="T757" s="28"/>
      <c r="U757" s="28"/>
      <c r="V757" s="28"/>
      <c r="W757" s="28"/>
      <c r="X757" s="28"/>
      <c r="Y757" s="28"/>
    </row>
    <row r="758" spans="15:25" x14ac:dyDescent="0.35">
      <c r="O758" s="28"/>
      <c r="P758" s="28"/>
      <c r="Q758" s="28"/>
      <c r="R758" s="45"/>
      <c r="S758" s="28"/>
      <c r="T758" s="28"/>
      <c r="U758" s="28"/>
      <c r="V758" s="28"/>
      <c r="W758" s="28"/>
      <c r="X758" s="28"/>
      <c r="Y758" s="28"/>
    </row>
    <row r="759" spans="15:25" x14ac:dyDescent="0.35">
      <c r="O759" s="28"/>
      <c r="P759" s="28"/>
      <c r="Q759" s="28"/>
      <c r="R759" s="45"/>
      <c r="S759" s="28"/>
      <c r="T759" s="28"/>
      <c r="U759" s="28"/>
      <c r="V759" s="28"/>
      <c r="W759" s="28"/>
      <c r="X759" s="28"/>
      <c r="Y759" s="28"/>
    </row>
    <row r="760" spans="15:25" x14ac:dyDescent="0.35">
      <c r="O760" s="28"/>
      <c r="P760" s="28"/>
      <c r="Q760" s="28"/>
      <c r="R760" s="45"/>
      <c r="S760" s="28"/>
      <c r="T760" s="28"/>
      <c r="U760" s="28"/>
      <c r="V760" s="28"/>
      <c r="W760" s="28"/>
      <c r="X760" s="28"/>
      <c r="Y760" s="28"/>
    </row>
    <row r="761" spans="15:25" x14ac:dyDescent="0.35">
      <c r="O761" s="28"/>
      <c r="P761" s="28"/>
      <c r="Q761" s="28"/>
      <c r="R761" s="45"/>
      <c r="S761" s="28"/>
      <c r="T761" s="28"/>
      <c r="U761" s="28"/>
      <c r="V761" s="28"/>
      <c r="W761" s="28"/>
      <c r="X761" s="28"/>
      <c r="Y761" s="28"/>
    </row>
    <row r="762" spans="15:25" x14ac:dyDescent="0.35">
      <c r="O762" s="28"/>
      <c r="P762" s="28"/>
      <c r="Q762" s="28"/>
      <c r="R762" s="45"/>
      <c r="S762" s="28"/>
      <c r="T762" s="28"/>
      <c r="U762" s="28"/>
      <c r="V762" s="28"/>
      <c r="W762" s="28"/>
      <c r="X762" s="28"/>
      <c r="Y762" s="28"/>
    </row>
    <row r="763" spans="15:25" x14ac:dyDescent="0.35">
      <c r="O763" s="28"/>
      <c r="P763" s="28"/>
      <c r="Q763" s="28"/>
      <c r="R763" s="45"/>
      <c r="S763" s="28"/>
      <c r="T763" s="28"/>
      <c r="U763" s="28"/>
      <c r="V763" s="28"/>
      <c r="W763" s="28"/>
      <c r="X763" s="28"/>
      <c r="Y763" s="28"/>
    </row>
    <row r="764" spans="15:25" x14ac:dyDescent="0.35">
      <c r="O764" s="28"/>
      <c r="P764" s="28"/>
      <c r="Q764" s="28"/>
      <c r="R764" s="45"/>
      <c r="S764" s="28"/>
      <c r="T764" s="28"/>
      <c r="U764" s="28"/>
      <c r="V764" s="28"/>
      <c r="W764" s="28"/>
      <c r="X764" s="28"/>
      <c r="Y764" s="28"/>
    </row>
    <row r="765" spans="15:25" x14ac:dyDescent="0.35">
      <c r="O765" s="28"/>
      <c r="P765" s="28"/>
      <c r="Q765" s="28"/>
      <c r="R765" s="45"/>
      <c r="S765" s="28"/>
      <c r="T765" s="28"/>
      <c r="U765" s="28"/>
      <c r="V765" s="28"/>
      <c r="W765" s="28"/>
      <c r="X765" s="28"/>
      <c r="Y765" s="28"/>
    </row>
    <row r="766" spans="15:25" x14ac:dyDescent="0.35">
      <c r="O766" s="28"/>
      <c r="P766" s="28"/>
      <c r="Q766" s="28"/>
      <c r="R766" s="45"/>
      <c r="S766" s="28"/>
      <c r="T766" s="28"/>
      <c r="U766" s="28"/>
      <c r="V766" s="28"/>
      <c r="W766" s="28"/>
      <c r="X766" s="28"/>
      <c r="Y766" s="28"/>
    </row>
    <row r="767" spans="15:25" x14ac:dyDescent="0.35">
      <c r="O767" s="28"/>
      <c r="P767" s="28"/>
      <c r="Q767" s="28"/>
      <c r="R767" s="45"/>
      <c r="S767" s="28"/>
      <c r="T767" s="28"/>
      <c r="U767" s="28"/>
      <c r="V767" s="28"/>
      <c r="W767" s="28"/>
      <c r="X767" s="28"/>
      <c r="Y767" s="28"/>
    </row>
    <row r="768" spans="15:25" x14ac:dyDescent="0.35">
      <c r="O768" s="28"/>
      <c r="P768" s="28"/>
      <c r="Q768" s="28"/>
      <c r="R768" s="45"/>
      <c r="S768" s="28"/>
      <c r="T768" s="28"/>
      <c r="U768" s="28"/>
      <c r="V768" s="28"/>
      <c r="W768" s="28"/>
      <c r="X768" s="28"/>
      <c r="Y768" s="28"/>
    </row>
    <row r="769" spans="15:25" x14ac:dyDescent="0.35">
      <c r="O769" s="28"/>
      <c r="P769" s="28"/>
      <c r="Q769" s="28"/>
      <c r="R769" s="45"/>
      <c r="S769" s="28"/>
      <c r="T769" s="28"/>
      <c r="U769" s="28"/>
      <c r="V769" s="28"/>
      <c r="W769" s="28"/>
      <c r="X769" s="28"/>
      <c r="Y769" s="28"/>
    </row>
    <row r="770" spans="15:25" x14ac:dyDescent="0.35">
      <c r="O770" s="28"/>
      <c r="P770" s="28"/>
      <c r="Q770" s="28"/>
      <c r="R770" s="45"/>
      <c r="S770" s="28"/>
      <c r="T770" s="28"/>
      <c r="U770" s="28"/>
      <c r="V770" s="28"/>
      <c r="W770" s="28"/>
      <c r="X770" s="28"/>
      <c r="Y770" s="28"/>
    </row>
    <row r="771" spans="15:25" x14ac:dyDescent="0.35">
      <c r="O771" s="28"/>
      <c r="P771" s="28"/>
      <c r="Q771" s="28"/>
      <c r="R771" s="45"/>
      <c r="S771" s="28"/>
      <c r="T771" s="28"/>
      <c r="U771" s="28"/>
      <c r="V771" s="28"/>
      <c r="W771" s="28"/>
      <c r="X771" s="28"/>
      <c r="Y771" s="28"/>
    </row>
    <row r="772" spans="15:25" x14ac:dyDescent="0.35">
      <c r="O772" s="28"/>
      <c r="P772" s="28"/>
      <c r="Q772" s="28"/>
      <c r="R772" s="45"/>
      <c r="S772" s="28"/>
      <c r="T772" s="28"/>
      <c r="U772" s="28"/>
      <c r="V772" s="28"/>
      <c r="W772" s="28"/>
      <c r="X772" s="28"/>
      <c r="Y772" s="28"/>
    </row>
    <row r="773" spans="15:25" x14ac:dyDescent="0.35">
      <c r="O773" s="28"/>
      <c r="P773" s="28"/>
      <c r="Q773" s="28"/>
      <c r="R773" s="45"/>
      <c r="S773" s="28"/>
      <c r="T773" s="28"/>
      <c r="U773" s="28"/>
      <c r="V773" s="28"/>
      <c r="W773" s="28"/>
      <c r="X773" s="28"/>
      <c r="Y773" s="28"/>
    </row>
    <row r="774" spans="15:25" x14ac:dyDescent="0.35">
      <c r="O774" s="28"/>
      <c r="P774" s="28"/>
      <c r="Q774" s="28"/>
      <c r="R774" s="45"/>
      <c r="S774" s="28"/>
      <c r="T774" s="28"/>
      <c r="U774" s="28"/>
      <c r="V774" s="28"/>
      <c r="W774" s="28"/>
      <c r="X774" s="28"/>
      <c r="Y774" s="28"/>
    </row>
    <row r="775" spans="15:25" x14ac:dyDescent="0.35">
      <c r="O775" s="28"/>
      <c r="P775" s="28"/>
      <c r="Q775" s="28"/>
      <c r="R775" s="45"/>
      <c r="S775" s="28"/>
      <c r="T775" s="28"/>
      <c r="U775" s="28"/>
      <c r="V775" s="28"/>
      <c r="W775" s="28"/>
      <c r="X775" s="28"/>
      <c r="Y775" s="28"/>
    </row>
    <row r="776" spans="15:25" x14ac:dyDescent="0.35">
      <c r="O776" s="28"/>
      <c r="P776" s="28"/>
      <c r="Q776" s="28"/>
      <c r="R776" s="45"/>
      <c r="S776" s="28"/>
      <c r="T776" s="28"/>
      <c r="U776" s="28"/>
      <c r="V776" s="28"/>
      <c r="W776" s="28"/>
      <c r="X776" s="28"/>
      <c r="Y776" s="28"/>
    </row>
    <row r="777" spans="15:25" x14ac:dyDescent="0.35">
      <c r="O777" s="28"/>
      <c r="P777" s="28"/>
      <c r="Q777" s="28"/>
      <c r="R777" s="45"/>
      <c r="S777" s="28"/>
      <c r="T777" s="28"/>
      <c r="U777" s="28"/>
      <c r="V777" s="28"/>
      <c r="W777" s="28"/>
      <c r="X777" s="28"/>
      <c r="Y777" s="28"/>
    </row>
    <row r="778" spans="15:25" x14ac:dyDescent="0.35">
      <c r="O778" s="28"/>
      <c r="P778" s="28"/>
      <c r="Q778" s="28"/>
      <c r="R778" s="45"/>
      <c r="S778" s="28"/>
      <c r="T778" s="28"/>
      <c r="U778" s="28"/>
      <c r="V778" s="28"/>
      <c r="W778" s="28"/>
      <c r="X778" s="28"/>
      <c r="Y778" s="28"/>
    </row>
    <row r="779" spans="15:25" x14ac:dyDescent="0.35">
      <c r="O779" s="28"/>
      <c r="P779" s="28"/>
      <c r="Q779" s="28"/>
      <c r="R779" s="45"/>
      <c r="S779" s="28"/>
      <c r="T779" s="28"/>
      <c r="U779" s="28"/>
      <c r="V779" s="28"/>
      <c r="W779" s="28"/>
      <c r="X779" s="28"/>
      <c r="Y779" s="28"/>
    </row>
    <row r="780" spans="15:25" x14ac:dyDescent="0.35">
      <c r="O780" s="28"/>
      <c r="P780" s="28"/>
      <c r="Q780" s="28"/>
      <c r="R780" s="45"/>
      <c r="S780" s="28"/>
      <c r="T780" s="28"/>
      <c r="U780" s="28"/>
      <c r="V780" s="28"/>
      <c r="W780" s="28"/>
      <c r="X780" s="28"/>
      <c r="Y780" s="28"/>
    </row>
    <row r="781" spans="15:25" x14ac:dyDescent="0.35">
      <c r="O781" s="28"/>
      <c r="P781" s="28"/>
      <c r="Q781" s="28"/>
      <c r="R781" s="45"/>
      <c r="S781" s="28"/>
      <c r="T781" s="28"/>
      <c r="U781" s="28"/>
      <c r="V781" s="28"/>
      <c r="W781" s="28"/>
      <c r="X781" s="28"/>
      <c r="Y781" s="28"/>
    </row>
    <row r="782" spans="15:25" x14ac:dyDescent="0.35">
      <c r="O782" s="28"/>
      <c r="P782" s="28"/>
      <c r="Q782" s="28"/>
      <c r="R782" s="45"/>
      <c r="S782" s="28"/>
      <c r="T782" s="28"/>
      <c r="U782" s="28"/>
      <c r="V782" s="28"/>
      <c r="W782" s="28"/>
      <c r="X782" s="28"/>
      <c r="Y782" s="28"/>
    </row>
    <row r="783" spans="15:25" x14ac:dyDescent="0.35">
      <c r="O783" s="28"/>
      <c r="P783" s="28"/>
      <c r="Q783" s="28"/>
      <c r="R783" s="45"/>
      <c r="S783" s="28"/>
      <c r="T783" s="28"/>
      <c r="U783" s="28"/>
      <c r="V783" s="28"/>
      <c r="W783" s="28"/>
      <c r="X783" s="28"/>
      <c r="Y783" s="28"/>
    </row>
    <row r="784" spans="15:25" x14ac:dyDescent="0.35">
      <c r="O784" s="28"/>
      <c r="P784" s="28"/>
      <c r="Q784" s="28"/>
      <c r="R784" s="45"/>
      <c r="S784" s="28"/>
      <c r="T784" s="28"/>
      <c r="U784" s="28"/>
      <c r="V784" s="28"/>
      <c r="W784" s="28"/>
      <c r="X784" s="28"/>
      <c r="Y784" s="28"/>
    </row>
    <row r="785" spans="15:25" x14ac:dyDescent="0.35">
      <c r="O785" s="28"/>
      <c r="P785" s="28"/>
      <c r="Q785" s="28"/>
      <c r="R785" s="45"/>
      <c r="S785" s="28"/>
      <c r="T785" s="28"/>
      <c r="U785" s="28"/>
      <c r="V785" s="28"/>
      <c r="W785" s="28"/>
      <c r="X785" s="28"/>
      <c r="Y785" s="28"/>
    </row>
    <row r="786" spans="15:25" x14ac:dyDescent="0.35">
      <c r="O786" s="28"/>
      <c r="P786" s="28"/>
      <c r="Q786" s="28"/>
      <c r="R786" s="45"/>
      <c r="S786" s="28"/>
      <c r="T786" s="28"/>
      <c r="U786" s="28"/>
      <c r="V786" s="28"/>
      <c r="W786" s="28"/>
      <c r="X786" s="28"/>
      <c r="Y786" s="28"/>
    </row>
    <row r="787" spans="15:25" x14ac:dyDescent="0.35">
      <c r="O787" s="28"/>
      <c r="P787" s="28"/>
      <c r="Q787" s="28"/>
      <c r="R787" s="45"/>
      <c r="S787" s="28"/>
      <c r="T787" s="28"/>
      <c r="U787" s="28"/>
      <c r="V787" s="28"/>
      <c r="W787" s="28"/>
      <c r="X787" s="28"/>
      <c r="Y787" s="28"/>
    </row>
    <row r="788" spans="15:25" x14ac:dyDescent="0.35">
      <c r="O788" s="28"/>
      <c r="P788" s="28"/>
      <c r="Q788" s="28"/>
      <c r="R788" s="45"/>
      <c r="S788" s="28"/>
      <c r="T788" s="28"/>
      <c r="U788" s="28"/>
      <c r="V788" s="28"/>
      <c r="W788" s="28"/>
      <c r="X788" s="28"/>
      <c r="Y788" s="28"/>
    </row>
    <row r="789" spans="15:25" x14ac:dyDescent="0.35">
      <c r="O789" s="28"/>
      <c r="P789" s="28"/>
      <c r="Q789" s="28"/>
      <c r="R789" s="45"/>
      <c r="S789" s="28"/>
      <c r="T789" s="28"/>
      <c r="U789" s="28"/>
      <c r="V789" s="28"/>
      <c r="W789" s="28"/>
      <c r="X789" s="28"/>
      <c r="Y789" s="28"/>
    </row>
    <row r="790" spans="15:25" x14ac:dyDescent="0.35">
      <c r="O790" s="28"/>
      <c r="P790" s="28"/>
      <c r="Q790" s="28"/>
      <c r="R790" s="45"/>
      <c r="S790" s="28"/>
      <c r="T790" s="28"/>
      <c r="U790" s="28"/>
      <c r="V790" s="28"/>
      <c r="W790" s="28"/>
      <c r="X790" s="28"/>
      <c r="Y790" s="28"/>
    </row>
    <row r="791" spans="15:25" x14ac:dyDescent="0.35">
      <c r="O791" s="28"/>
      <c r="P791" s="28"/>
      <c r="Q791" s="28"/>
      <c r="R791" s="45"/>
      <c r="S791" s="28"/>
      <c r="T791" s="28"/>
      <c r="U791" s="28"/>
      <c r="V791" s="28"/>
      <c r="W791" s="28"/>
      <c r="X791" s="28"/>
      <c r="Y791" s="28"/>
    </row>
    <row r="792" spans="15:25" x14ac:dyDescent="0.35">
      <c r="O792" s="28"/>
      <c r="P792" s="28"/>
      <c r="Q792" s="28"/>
      <c r="R792" s="45"/>
      <c r="S792" s="28"/>
      <c r="T792" s="28"/>
      <c r="U792" s="28"/>
      <c r="V792" s="28"/>
      <c r="W792" s="28"/>
      <c r="X792" s="28"/>
      <c r="Y792" s="28"/>
    </row>
    <row r="793" spans="15:25" x14ac:dyDescent="0.35">
      <c r="O793" s="28"/>
      <c r="P793" s="28"/>
      <c r="Q793" s="28"/>
      <c r="R793" s="45"/>
      <c r="S793" s="28"/>
      <c r="T793" s="28"/>
      <c r="U793" s="28"/>
      <c r="V793" s="28"/>
      <c r="W793" s="28"/>
      <c r="X793" s="28"/>
      <c r="Y793" s="28"/>
    </row>
    <row r="794" spans="15:25" x14ac:dyDescent="0.35">
      <c r="O794" s="28"/>
      <c r="P794" s="28"/>
      <c r="Q794" s="28"/>
      <c r="R794" s="45"/>
      <c r="S794" s="28"/>
      <c r="T794" s="28"/>
      <c r="U794" s="28"/>
      <c r="V794" s="28"/>
      <c r="W794" s="28"/>
      <c r="X794" s="28"/>
      <c r="Y794" s="28"/>
    </row>
    <row r="795" spans="15:25" x14ac:dyDescent="0.35">
      <c r="O795" s="28"/>
      <c r="P795" s="28"/>
      <c r="Q795" s="28"/>
      <c r="R795" s="45"/>
      <c r="S795" s="28"/>
      <c r="T795" s="28"/>
      <c r="U795" s="28"/>
      <c r="V795" s="28"/>
      <c r="W795" s="28"/>
      <c r="X795" s="28"/>
      <c r="Y795" s="28"/>
    </row>
    <row r="796" spans="15:25" x14ac:dyDescent="0.35">
      <c r="O796" s="28"/>
      <c r="P796" s="28"/>
      <c r="Q796" s="28"/>
      <c r="R796" s="45"/>
      <c r="S796" s="28"/>
      <c r="T796" s="28"/>
      <c r="U796" s="28"/>
      <c r="V796" s="28"/>
      <c r="W796" s="28"/>
      <c r="X796" s="28"/>
      <c r="Y796" s="28"/>
    </row>
    <row r="797" spans="15:25" x14ac:dyDescent="0.35">
      <c r="O797" s="28"/>
      <c r="P797" s="28"/>
      <c r="Q797" s="28"/>
      <c r="R797" s="45"/>
      <c r="S797" s="28"/>
      <c r="T797" s="28"/>
      <c r="U797" s="28"/>
      <c r="V797" s="28"/>
      <c r="W797" s="28"/>
      <c r="X797" s="28"/>
      <c r="Y797" s="28"/>
    </row>
    <row r="798" spans="15:25" x14ac:dyDescent="0.35">
      <c r="O798" s="28"/>
      <c r="P798" s="28"/>
      <c r="Q798" s="28"/>
      <c r="R798" s="45"/>
      <c r="S798" s="28"/>
      <c r="T798" s="28"/>
      <c r="U798" s="28"/>
      <c r="V798" s="28"/>
      <c r="W798" s="28"/>
      <c r="X798" s="28"/>
      <c r="Y798" s="28"/>
    </row>
    <row r="799" spans="15:25" x14ac:dyDescent="0.35">
      <c r="O799" s="28"/>
      <c r="P799" s="28"/>
      <c r="Q799" s="28"/>
      <c r="R799" s="45"/>
      <c r="S799" s="28"/>
      <c r="T799" s="28"/>
      <c r="U799" s="28"/>
      <c r="V799" s="28"/>
      <c r="W799" s="28"/>
      <c r="X799" s="28"/>
      <c r="Y799" s="28"/>
    </row>
    <row r="800" spans="15:25" x14ac:dyDescent="0.35">
      <c r="O800" s="28"/>
      <c r="P800" s="28"/>
      <c r="Q800" s="28"/>
      <c r="R800" s="45"/>
      <c r="S800" s="28"/>
      <c r="T800" s="28"/>
      <c r="U800" s="28"/>
      <c r="V800" s="28"/>
      <c r="W800" s="28"/>
      <c r="X800" s="28"/>
      <c r="Y800" s="28"/>
    </row>
    <row r="801" spans="15:25" x14ac:dyDescent="0.35">
      <c r="O801" s="28"/>
      <c r="P801" s="28"/>
      <c r="Q801" s="28"/>
      <c r="R801" s="45"/>
      <c r="S801" s="28"/>
      <c r="T801" s="28"/>
      <c r="U801" s="28"/>
      <c r="V801" s="28"/>
      <c r="W801" s="28"/>
      <c r="X801" s="28"/>
      <c r="Y801" s="28"/>
    </row>
    <row r="802" spans="15:25" x14ac:dyDescent="0.35">
      <c r="O802" s="28"/>
      <c r="P802" s="28"/>
      <c r="Q802" s="28"/>
      <c r="R802" s="45"/>
      <c r="S802" s="28"/>
      <c r="T802" s="28"/>
      <c r="U802" s="28"/>
      <c r="V802" s="28"/>
      <c r="W802" s="28"/>
      <c r="X802" s="28"/>
      <c r="Y802" s="28"/>
    </row>
    <row r="803" spans="15:25" x14ac:dyDescent="0.35">
      <c r="O803" s="28"/>
      <c r="P803" s="28"/>
      <c r="Q803" s="28"/>
      <c r="R803" s="45"/>
      <c r="S803" s="28"/>
      <c r="T803" s="28"/>
      <c r="U803" s="28"/>
      <c r="V803" s="28"/>
      <c r="W803" s="28"/>
      <c r="X803" s="28"/>
      <c r="Y803" s="28"/>
    </row>
    <row r="804" spans="15:25" x14ac:dyDescent="0.35">
      <c r="O804" s="28"/>
      <c r="P804" s="28"/>
      <c r="Q804" s="28"/>
      <c r="R804" s="45"/>
      <c r="S804" s="28"/>
      <c r="T804" s="28"/>
      <c r="U804" s="28"/>
      <c r="V804" s="28"/>
      <c r="W804" s="28"/>
      <c r="X804" s="28"/>
      <c r="Y804" s="28"/>
    </row>
    <row r="805" spans="15:25" x14ac:dyDescent="0.35">
      <c r="O805" s="28"/>
      <c r="P805" s="28"/>
      <c r="Q805" s="28"/>
      <c r="R805" s="45"/>
      <c r="S805" s="28"/>
      <c r="T805" s="28"/>
      <c r="U805" s="28"/>
      <c r="V805" s="28"/>
      <c r="W805" s="28"/>
      <c r="X805" s="28"/>
      <c r="Y805" s="28"/>
    </row>
    <row r="806" spans="15:25" x14ac:dyDescent="0.35">
      <c r="O806" s="28"/>
      <c r="P806" s="28"/>
      <c r="Q806" s="28"/>
      <c r="R806" s="45"/>
      <c r="S806" s="28"/>
      <c r="T806" s="28"/>
      <c r="U806" s="28"/>
      <c r="V806" s="28"/>
      <c r="W806" s="28"/>
      <c r="X806" s="28"/>
      <c r="Y806" s="28"/>
    </row>
    <row r="807" spans="15:25" x14ac:dyDescent="0.35">
      <c r="O807" s="28"/>
      <c r="P807" s="28"/>
      <c r="Q807" s="28"/>
      <c r="R807" s="45"/>
      <c r="S807" s="28"/>
      <c r="T807" s="28"/>
      <c r="U807" s="28"/>
      <c r="V807" s="28"/>
      <c r="W807" s="28"/>
      <c r="X807" s="28"/>
      <c r="Y807" s="28"/>
    </row>
    <row r="808" spans="15:25" x14ac:dyDescent="0.35">
      <c r="O808" s="28"/>
      <c r="P808" s="28"/>
      <c r="Q808" s="28"/>
      <c r="R808" s="45"/>
      <c r="S808" s="28"/>
      <c r="T808" s="28"/>
      <c r="U808" s="28"/>
      <c r="V808" s="28"/>
      <c r="W808" s="28"/>
      <c r="X808" s="28"/>
      <c r="Y808" s="28"/>
    </row>
    <row r="809" spans="15:25" x14ac:dyDescent="0.35">
      <c r="O809" s="28"/>
      <c r="P809" s="28"/>
      <c r="Q809" s="28"/>
      <c r="R809" s="45"/>
      <c r="S809" s="28"/>
      <c r="T809" s="28"/>
      <c r="U809" s="28"/>
      <c r="V809" s="28"/>
      <c r="W809" s="28"/>
      <c r="X809" s="28"/>
      <c r="Y809" s="28"/>
    </row>
    <row r="810" spans="15:25" x14ac:dyDescent="0.35">
      <c r="O810" s="28"/>
      <c r="P810" s="28"/>
      <c r="Q810" s="28"/>
      <c r="R810" s="45"/>
      <c r="S810" s="28"/>
      <c r="T810" s="28"/>
      <c r="U810" s="28"/>
      <c r="V810" s="28"/>
      <c r="W810" s="28"/>
      <c r="X810" s="28"/>
      <c r="Y810" s="28"/>
    </row>
    <row r="811" spans="15:25" x14ac:dyDescent="0.35">
      <c r="O811" s="28"/>
      <c r="P811" s="28"/>
      <c r="Q811" s="28"/>
      <c r="R811" s="45"/>
      <c r="S811" s="28"/>
      <c r="T811" s="28"/>
      <c r="U811" s="28"/>
      <c r="V811" s="28"/>
      <c r="W811" s="28"/>
      <c r="X811" s="28"/>
      <c r="Y811" s="28"/>
    </row>
    <row r="812" spans="15:25" x14ac:dyDescent="0.35">
      <c r="O812" s="28"/>
      <c r="P812" s="28"/>
      <c r="Q812" s="28"/>
      <c r="R812" s="45"/>
      <c r="S812" s="28"/>
      <c r="T812" s="28"/>
      <c r="U812" s="28"/>
      <c r="V812" s="28"/>
      <c r="W812" s="28"/>
      <c r="X812" s="28"/>
      <c r="Y812" s="28"/>
    </row>
    <row r="813" spans="15:25" x14ac:dyDescent="0.35">
      <c r="O813" s="28"/>
      <c r="P813" s="28"/>
      <c r="Q813" s="28"/>
      <c r="R813" s="45"/>
      <c r="S813" s="28"/>
      <c r="T813" s="28"/>
      <c r="U813" s="28"/>
      <c r="V813" s="28"/>
      <c r="W813" s="28"/>
      <c r="X813" s="28"/>
      <c r="Y813" s="28"/>
    </row>
    <row r="814" spans="15:25" x14ac:dyDescent="0.35">
      <c r="O814" s="28"/>
      <c r="P814" s="28"/>
      <c r="Q814" s="28"/>
      <c r="R814" s="45"/>
      <c r="S814" s="28"/>
      <c r="T814" s="28"/>
      <c r="U814" s="28"/>
      <c r="V814" s="28"/>
      <c r="W814" s="28"/>
      <c r="X814" s="28"/>
      <c r="Y814" s="28"/>
    </row>
    <row r="815" spans="15:25" x14ac:dyDescent="0.35">
      <c r="O815" s="28"/>
      <c r="P815" s="28"/>
      <c r="Q815" s="28"/>
      <c r="R815" s="45"/>
      <c r="S815" s="28"/>
      <c r="T815" s="28"/>
      <c r="U815" s="28"/>
      <c r="V815" s="28"/>
      <c r="W815" s="28"/>
      <c r="X815" s="28"/>
      <c r="Y815" s="28"/>
    </row>
    <row r="816" spans="15:25" x14ac:dyDescent="0.35">
      <c r="O816" s="28"/>
      <c r="P816" s="28"/>
      <c r="Q816" s="28"/>
      <c r="R816" s="45"/>
      <c r="S816" s="28"/>
      <c r="T816" s="28"/>
      <c r="U816" s="28"/>
      <c r="V816" s="28"/>
      <c r="W816" s="28"/>
      <c r="X816" s="28"/>
      <c r="Y816" s="28"/>
    </row>
    <row r="817" spans="15:25" x14ac:dyDescent="0.35">
      <c r="O817" s="28"/>
      <c r="P817" s="28"/>
      <c r="Q817" s="28"/>
      <c r="R817" s="45"/>
      <c r="S817" s="28"/>
      <c r="T817" s="28"/>
      <c r="U817" s="28"/>
      <c r="V817" s="28"/>
      <c r="W817" s="28"/>
      <c r="X817" s="28"/>
      <c r="Y817" s="28"/>
    </row>
    <row r="818" spans="15:25" x14ac:dyDescent="0.35">
      <c r="O818" s="28"/>
      <c r="P818" s="28"/>
      <c r="Q818" s="28"/>
      <c r="R818" s="45"/>
      <c r="S818" s="28"/>
      <c r="T818" s="28"/>
      <c r="U818" s="28"/>
      <c r="V818" s="28"/>
      <c r="W818" s="28"/>
      <c r="X818" s="28"/>
      <c r="Y818" s="28"/>
    </row>
    <row r="819" spans="15:25" x14ac:dyDescent="0.35">
      <c r="O819" s="28"/>
      <c r="P819" s="28"/>
      <c r="Q819" s="28"/>
      <c r="R819" s="45"/>
      <c r="S819" s="28"/>
      <c r="T819" s="28"/>
      <c r="U819" s="28"/>
      <c r="V819" s="28"/>
      <c r="W819" s="28"/>
      <c r="X819" s="28"/>
      <c r="Y819" s="28"/>
    </row>
    <row r="820" spans="15:25" x14ac:dyDescent="0.35">
      <c r="O820" s="28"/>
      <c r="P820" s="28"/>
      <c r="Q820" s="28"/>
      <c r="R820" s="45"/>
      <c r="S820" s="28"/>
      <c r="T820" s="28"/>
      <c r="U820" s="28"/>
      <c r="V820" s="28"/>
      <c r="W820" s="28"/>
      <c r="X820" s="28"/>
      <c r="Y820" s="28"/>
    </row>
    <row r="821" spans="15:25" x14ac:dyDescent="0.35">
      <c r="O821" s="28"/>
      <c r="P821" s="28"/>
      <c r="Q821" s="28"/>
      <c r="R821" s="45"/>
      <c r="S821" s="28"/>
      <c r="T821" s="28"/>
      <c r="U821" s="28"/>
      <c r="V821" s="28"/>
      <c r="W821" s="28"/>
      <c r="X821" s="28"/>
      <c r="Y821" s="28"/>
    </row>
    <row r="822" spans="15:25" x14ac:dyDescent="0.35">
      <c r="O822" s="28"/>
      <c r="P822" s="28"/>
      <c r="Q822" s="28"/>
      <c r="R822" s="45"/>
      <c r="S822" s="28"/>
      <c r="T822" s="28"/>
      <c r="U822" s="28"/>
      <c r="V822" s="28"/>
      <c r="W822" s="28"/>
      <c r="X822" s="28"/>
      <c r="Y822" s="28"/>
    </row>
    <row r="823" spans="15:25" x14ac:dyDescent="0.35">
      <c r="O823" s="28"/>
      <c r="P823" s="28"/>
      <c r="Q823" s="28"/>
      <c r="R823" s="45"/>
      <c r="S823" s="28"/>
      <c r="T823" s="28"/>
      <c r="U823" s="28"/>
      <c r="V823" s="28"/>
      <c r="W823" s="28"/>
      <c r="X823" s="28"/>
      <c r="Y823" s="28"/>
    </row>
    <row r="824" spans="15:25" x14ac:dyDescent="0.35">
      <c r="O824" s="28"/>
      <c r="P824" s="28"/>
      <c r="Q824" s="28"/>
      <c r="R824" s="45"/>
      <c r="S824" s="28"/>
      <c r="T824" s="28"/>
      <c r="U824" s="28"/>
      <c r="V824" s="28"/>
      <c r="W824" s="28"/>
      <c r="X824" s="28"/>
      <c r="Y824" s="28"/>
    </row>
    <row r="825" spans="15:25" x14ac:dyDescent="0.35">
      <c r="O825" s="28"/>
      <c r="P825" s="28"/>
      <c r="Q825" s="28"/>
      <c r="R825" s="45"/>
      <c r="S825" s="28"/>
      <c r="T825" s="28"/>
      <c r="U825" s="28"/>
      <c r="V825" s="28"/>
      <c r="W825" s="28"/>
      <c r="X825" s="28"/>
      <c r="Y825" s="28"/>
    </row>
    <row r="826" spans="15:25" x14ac:dyDescent="0.35">
      <c r="O826" s="28"/>
      <c r="P826" s="28"/>
      <c r="Q826" s="28"/>
      <c r="R826" s="45"/>
      <c r="S826" s="28"/>
      <c r="T826" s="28"/>
      <c r="U826" s="28"/>
      <c r="V826" s="28"/>
      <c r="W826" s="28"/>
      <c r="X826" s="28"/>
      <c r="Y826" s="28"/>
    </row>
    <row r="827" spans="15:25" x14ac:dyDescent="0.35">
      <c r="O827" s="28"/>
      <c r="P827" s="28"/>
      <c r="Q827" s="28"/>
      <c r="R827" s="45"/>
      <c r="S827" s="28"/>
      <c r="T827" s="28"/>
      <c r="U827" s="28"/>
      <c r="V827" s="28"/>
      <c r="W827" s="28"/>
      <c r="X827" s="28"/>
      <c r="Y827" s="28"/>
    </row>
    <row r="828" spans="15:25" x14ac:dyDescent="0.35">
      <c r="O828" s="28"/>
      <c r="P828" s="28"/>
      <c r="Q828" s="28"/>
      <c r="R828" s="45"/>
      <c r="S828" s="28"/>
      <c r="T828" s="28"/>
      <c r="U828" s="28"/>
      <c r="V828" s="28"/>
      <c r="W828" s="28"/>
      <c r="X828" s="28"/>
      <c r="Y828" s="28"/>
    </row>
    <row r="829" spans="15:25" x14ac:dyDescent="0.35">
      <c r="O829" s="28"/>
      <c r="P829" s="28"/>
      <c r="Q829" s="28"/>
      <c r="R829" s="45"/>
      <c r="S829" s="28"/>
      <c r="T829" s="28"/>
      <c r="U829" s="28"/>
      <c r="V829" s="28"/>
      <c r="W829" s="28"/>
      <c r="X829" s="28"/>
      <c r="Y829" s="28"/>
    </row>
    <row r="830" spans="15:25" x14ac:dyDescent="0.35">
      <c r="O830" s="28"/>
      <c r="P830" s="28"/>
      <c r="Q830" s="28"/>
      <c r="R830" s="45"/>
      <c r="S830" s="28"/>
      <c r="T830" s="28"/>
      <c r="U830" s="28"/>
      <c r="V830" s="28"/>
      <c r="W830" s="28"/>
      <c r="X830" s="28"/>
      <c r="Y830" s="28"/>
    </row>
    <row r="831" spans="15:25" x14ac:dyDescent="0.35">
      <c r="O831" s="28"/>
      <c r="P831" s="28"/>
      <c r="Q831" s="28"/>
      <c r="R831" s="45"/>
      <c r="S831" s="28"/>
      <c r="T831" s="28"/>
      <c r="U831" s="28"/>
      <c r="V831" s="28"/>
      <c r="W831" s="28"/>
      <c r="X831" s="28"/>
      <c r="Y831" s="28"/>
    </row>
    <row r="832" spans="15:25" x14ac:dyDescent="0.35">
      <c r="O832" s="28"/>
      <c r="P832" s="28"/>
      <c r="Q832" s="28"/>
      <c r="R832" s="45"/>
      <c r="S832" s="28"/>
      <c r="T832" s="28"/>
      <c r="U832" s="28"/>
      <c r="V832" s="28"/>
      <c r="W832" s="28"/>
      <c r="X832" s="28"/>
      <c r="Y832" s="28"/>
    </row>
    <row r="833" spans="15:25" x14ac:dyDescent="0.35">
      <c r="O833" s="28"/>
      <c r="P833" s="28"/>
      <c r="Q833" s="28"/>
      <c r="R833" s="45"/>
      <c r="S833" s="28"/>
      <c r="T833" s="28"/>
      <c r="U833" s="28"/>
      <c r="V833" s="28"/>
      <c r="W833" s="28"/>
      <c r="X833" s="28"/>
      <c r="Y833" s="28"/>
    </row>
    <row r="834" spans="15:25" x14ac:dyDescent="0.35">
      <c r="O834" s="28"/>
      <c r="P834" s="28"/>
      <c r="Q834" s="28"/>
      <c r="R834" s="45"/>
      <c r="S834" s="28"/>
      <c r="T834" s="28"/>
      <c r="U834" s="28"/>
      <c r="V834" s="28"/>
      <c r="W834" s="28"/>
      <c r="X834" s="28"/>
      <c r="Y834" s="28"/>
    </row>
    <row r="835" spans="15:25" x14ac:dyDescent="0.35">
      <c r="O835" s="28"/>
      <c r="P835" s="28"/>
      <c r="Q835" s="28"/>
      <c r="R835" s="45"/>
      <c r="S835" s="28"/>
      <c r="T835" s="28"/>
      <c r="U835" s="28"/>
      <c r="V835" s="28"/>
      <c r="W835" s="28"/>
      <c r="X835" s="28"/>
      <c r="Y835" s="28"/>
    </row>
    <row r="836" spans="15:25" x14ac:dyDescent="0.35">
      <c r="O836" s="28"/>
      <c r="P836" s="28"/>
      <c r="Q836" s="28"/>
      <c r="R836" s="45"/>
      <c r="S836" s="28"/>
      <c r="T836" s="28"/>
      <c r="U836" s="28"/>
      <c r="V836" s="28"/>
      <c r="W836" s="28"/>
      <c r="X836" s="28"/>
      <c r="Y836" s="28"/>
    </row>
    <row r="837" spans="15:25" x14ac:dyDescent="0.35">
      <c r="O837" s="28"/>
      <c r="P837" s="28"/>
      <c r="Q837" s="28"/>
      <c r="R837" s="45"/>
      <c r="S837" s="28"/>
      <c r="T837" s="28"/>
      <c r="U837" s="28"/>
      <c r="V837" s="28"/>
      <c r="W837" s="28"/>
      <c r="X837" s="28"/>
      <c r="Y837" s="28"/>
    </row>
    <row r="838" spans="15:25" x14ac:dyDescent="0.35">
      <c r="O838" s="28"/>
      <c r="P838" s="28"/>
      <c r="Q838" s="28"/>
      <c r="R838" s="45"/>
      <c r="S838" s="28"/>
      <c r="T838" s="28"/>
      <c r="U838" s="28"/>
      <c r="V838" s="28"/>
      <c r="W838" s="28"/>
      <c r="X838" s="28"/>
      <c r="Y838" s="28"/>
    </row>
    <row r="839" spans="15:25" x14ac:dyDescent="0.35">
      <c r="O839" s="28"/>
      <c r="P839" s="28"/>
      <c r="Q839" s="28"/>
      <c r="R839" s="45"/>
      <c r="S839" s="28"/>
      <c r="T839" s="28"/>
      <c r="U839" s="28"/>
      <c r="V839" s="28"/>
      <c r="W839" s="28"/>
      <c r="X839" s="28"/>
      <c r="Y839" s="28"/>
    </row>
    <row r="840" spans="15:25" x14ac:dyDescent="0.35">
      <c r="O840" s="28"/>
      <c r="P840" s="28"/>
      <c r="Q840" s="28"/>
      <c r="R840" s="45"/>
      <c r="S840" s="28"/>
      <c r="T840" s="28"/>
      <c r="U840" s="28"/>
      <c r="V840" s="28"/>
      <c r="W840" s="28"/>
      <c r="X840" s="28"/>
      <c r="Y840" s="28"/>
    </row>
    <row r="841" spans="15:25" x14ac:dyDescent="0.35">
      <c r="O841" s="28"/>
      <c r="P841" s="28"/>
      <c r="Q841" s="28"/>
      <c r="R841" s="45"/>
      <c r="S841" s="28"/>
      <c r="T841" s="28"/>
      <c r="U841" s="28"/>
      <c r="V841" s="28"/>
      <c r="W841" s="28"/>
      <c r="X841" s="28"/>
      <c r="Y841" s="28"/>
    </row>
  </sheetData>
  <sheetProtection formatRows="0"/>
  <mergeCells count="79">
    <mergeCell ref="C4:C14"/>
    <mergeCell ref="D4:D14"/>
    <mergeCell ref="C54:C63"/>
    <mergeCell ref="D54:D63"/>
    <mergeCell ref="K54:K63"/>
    <mergeCell ref="C15:C23"/>
    <mergeCell ref="D15:D23"/>
    <mergeCell ref="C24:C29"/>
    <mergeCell ref="D24:D29"/>
    <mergeCell ref="C34:C38"/>
    <mergeCell ref="D34:D38"/>
    <mergeCell ref="C39:C53"/>
    <mergeCell ref="E42:E43"/>
    <mergeCell ref="E46:E47"/>
    <mergeCell ref="E50:E52"/>
    <mergeCell ref="F39:F41"/>
    <mergeCell ref="X34:X38"/>
    <mergeCell ref="U24:U26"/>
    <mergeCell ref="F36:F37"/>
    <mergeCell ref="T34:T38"/>
    <mergeCell ref="U34:U38"/>
    <mergeCell ref="V34:V38"/>
    <mergeCell ref="W34:W38"/>
    <mergeCell ref="Y4:Y8"/>
    <mergeCell ref="Y30:Y31"/>
    <mergeCell ref="T24:T26"/>
    <mergeCell ref="V24:V26"/>
    <mergeCell ref="W24:W26"/>
    <mergeCell ref="X24:X26"/>
    <mergeCell ref="U30:U31"/>
    <mergeCell ref="V30:V31"/>
    <mergeCell ref="W30:W31"/>
    <mergeCell ref="X30:X31"/>
    <mergeCell ref="T4:T8"/>
    <mergeCell ref="U4:U8"/>
    <mergeCell ref="V4:V8"/>
    <mergeCell ref="W4:W8"/>
    <mergeCell ref="X4:X8"/>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V2:V3"/>
    <mergeCell ref="W2:W3"/>
    <mergeCell ref="X2:X3"/>
    <mergeCell ref="Y2:Y3"/>
    <mergeCell ref="M2:M3"/>
    <mergeCell ref="N2:N3"/>
    <mergeCell ref="O2:O3"/>
    <mergeCell ref="T2:T3"/>
    <mergeCell ref="U2:U3"/>
    <mergeCell ref="D39:D53"/>
    <mergeCell ref="E39:E41"/>
    <mergeCell ref="G39:G41"/>
    <mergeCell ref="G42:G43"/>
    <mergeCell ref="T52:T53"/>
    <mergeCell ref="F42:F43"/>
    <mergeCell ref="F46:F47"/>
    <mergeCell ref="F50:F52"/>
    <mergeCell ref="G46:G47"/>
    <mergeCell ref="H50:H52"/>
    <mergeCell ref="G50:G52"/>
    <mergeCell ref="U52:U53"/>
    <mergeCell ref="X52:X53"/>
    <mergeCell ref="H39:H41"/>
    <mergeCell ref="H42:H43"/>
    <mergeCell ref="H46:H47"/>
  </mergeCells>
  <pageMargins left="0.25" right="0.25"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Parametri!$B$3:$B$7</xm:f>
          </x14:formula1>
          <xm:sqref>G64:G92 G42 K64:K92 G44:G46 G48:G50 D4 D15 D24 D39 D64:D92 D30:D34 G53 G4 K4:K7 K22:K53 K18:K20 K9:K11 K13:K16 G6:G39</xm:sqref>
        </x14:dataValidation>
        <x14:dataValidation type="list" allowBlank="1" showInputMessage="1" showErrorMessage="1">
          <x14:formula1>
            <xm:f>Parametri!$B$10:$B$11</xm:f>
          </x14:formula1>
          <xm:sqref>L64:L92 L4:L53</xm:sqref>
        </x14:dataValidation>
        <x14:dataValidation type="list" allowBlank="1" showInputMessage="1" showErrorMessage="1">
          <x14:formula1>
            <xm:f>Parametri!$D$10:$D$12</xm:f>
          </x14:formula1>
          <xm:sqref>M64:M92 M4:M53</xm:sqref>
        </x14:dataValidation>
        <x14:dataValidation type="list" allowBlank="1" showInputMessage="1" showErrorMessage="1">
          <x14:formula1>
            <xm:f>Parametri!$B$16:$B$20</xm:f>
          </x14:formula1>
          <xm:sqref>R64:R92 R4:R53</xm:sqref>
        </x14:dataValidation>
        <x14:dataValidation type="list" allowBlank="1" showInputMessage="1" showErrorMessage="1">
          <x14:formula1>
            <xm:f>Parametri!$D$16:$D$17</xm:f>
          </x14:formula1>
          <xm:sqref>P64:P92 P4:P53</xm:sqref>
        </x14:dataValidation>
        <x14:dataValidation type="list" allowBlank="1" showInputMessage="1" showErrorMessage="1">
          <x14:formula1>
            <xm:f>Parametri!$B$23:$B$25</xm:f>
          </x14:formula1>
          <xm:sqref>S64:S92 S4:S53</xm:sqref>
        </x14:dataValidation>
        <x14:dataValidation type="list" allowBlank="1" showInputMessage="1" showErrorMessage="1">
          <x14:formula1>
            <xm:f>[1]Parametri!#REF!</xm:f>
          </x14:formula1>
          <xm:sqref>L63:M63</xm:sqref>
        </x14:dataValidation>
        <x14:dataValidation type="list" allowBlank="1" showInputMessage="1" showErrorMessage="1">
          <x14:formula1>
            <xm:f>[4]Parametri!#REF!</xm:f>
          </x14:formula1>
          <xm:sqref>L54:M62</xm:sqref>
        </x14:dataValidation>
        <x14:dataValidation type="list" allowBlank="1" showInputMessage="1" showErrorMessage="1">
          <x14:formula1>
            <xm:f>[3]Parametri!#REF!</xm:f>
          </x14:formula1>
          <xm:sqref>D54 G54:G63 K54 R54:S63 P54:P63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25" t="s">
        <v>3</v>
      </c>
      <c r="B1" s="25" t="s">
        <v>63</v>
      </c>
      <c r="C1" s="25" t="s">
        <v>64</v>
      </c>
      <c r="D1" s="25" t="s">
        <v>160</v>
      </c>
    </row>
    <row r="2" spans="1:37" ht="87" x14ac:dyDescent="0.35">
      <c r="A2" s="25" t="s">
        <v>65</v>
      </c>
      <c r="B2" s="25" t="s">
        <v>4</v>
      </c>
      <c r="C2" s="25" t="s">
        <v>159</v>
      </c>
      <c r="D2" s="4" t="s">
        <v>149</v>
      </c>
    </row>
    <row r="3" spans="1:37" ht="43.5" x14ac:dyDescent="0.35">
      <c r="A3" s="25" t="s">
        <v>66</v>
      </c>
      <c r="B3" s="25" t="s">
        <v>6</v>
      </c>
      <c r="C3" s="25" t="s">
        <v>158</v>
      </c>
      <c r="D3" s="4" t="s">
        <v>149</v>
      </c>
    </row>
    <row r="4" spans="1:37" ht="43.5" x14ac:dyDescent="0.35">
      <c r="A4" s="25" t="s">
        <v>7</v>
      </c>
      <c r="B4" s="25" t="s">
        <v>8</v>
      </c>
      <c r="C4" s="25" t="s">
        <v>157</v>
      </c>
      <c r="D4" s="4" t="s">
        <v>149</v>
      </c>
    </row>
    <row r="5" spans="1:37" ht="29" x14ac:dyDescent="0.35">
      <c r="A5" s="25" t="s">
        <v>9</v>
      </c>
      <c r="B5" s="25" t="s">
        <v>10</v>
      </c>
      <c r="C5" s="25" t="s">
        <v>156</v>
      </c>
      <c r="D5" s="4" t="s">
        <v>149</v>
      </c>
    </row>
    <row r="6" spans="1:37" ht="246.5" x14ac:dyDescent="0.35">
      <c r="A6" s="25" t="s">
        <v>67</v>
      </c>
      <c r="B6" s="25" t="s">
        <v>11</v>
      </c>
      <c r="C6" s="25" t="s">
        <v>155</v>
      </c>
      <c r="D6" s="4" t="s">
        <v>149</v>
      </c>
    </row>
    <row r="7" spans="1:37" ht="116" x14ac:dyDescent="0.35">
      <c r="A7" s="25" t="s">
        <v>68</v>
      </c>
      <c r="B7" s="25" t="s">
        <v>12</v>
      </c>
      <c r="C7" s="25" t="s">
        <v>154</v>
      </c>
      <c r="D7" s="4" t="s">
        <v>13</v>
      </c>
      <c r="AK7" s="2" t="s">
        <v>5</v>
      </c>
    </row>
    <row r="8" spans="1:37" ht="87" x14ac:dyDescent="0.35">
      <c r="A8" s="25" t="s">
        <v>69</v>
      </c>
      <c r="B8" s="25" t="s">
        <v>14</v>
      </c>
      <c r="C8" s="25" t="s">
        <v>153</v>
      </c>
      <c r="D8" s="4" t="s">
        <v>15</v>
      </c>
      <c r="AK8" s="2" t="s">
        <v>5</v>
      </c>
    </row>
    <row r="9" spans="1:37" ht="72.5" x14ac:dyDescent="0.35">
      <c r="A9" s="25" t="s">
        <v>70</v>
      </c>
      <c r="B9" s="25" t="s">
        <v>16</v>
      </c>
      <c r="C9" s="25" t="s">
        <v>152</v>
      </c>
      <c r="D9" s="4" t="s">
        <v>17</v>
      </c>
      <c r="AK9" s="2" t="s">
        <v>5</v>
      </c>
    </row>
    <row r="10" spans="1:37" ht="72.5" x14ac:dyDescent="0.35">
      <c r="A10" s="25" t="s">
        <v>71</v>
      </c>
      <c r="B10" s="25" t="s">
        <v>18</v>
      </c>
      <c r="C10" s="25" t="s">
        <v>151</v>
      </c>
      <c r="D10" s="4" t="s">
        <v>19</v>
      </c>
      <c r="AK10" s="2" t="s">
        <v>5</v>
      </c>
    </row>
    <row r="11" spans="1:37" ht="145" x14ac:dyDescent="0.35">
      <c r="A11" s="25" t="s">
        <v>72</v>
      </c>
      <c r="B11" s="25" t="s">
        <v>20</v>
      </c>
      <c r="C11" s="25" t="s">
        <v>150</v>
      </c>
      <c r="D11" s="4" t="s">
        <v>149</v>
      </c>
      <c r="AK11" s="2" t="s">
        <v>21</v>
      </c>
    </row>
    <row r="12" spans="1:37" ht="101.5" x14ac:dyDescent="0.35">
      <c r="A12" s="25" t="s">
        <v>73</v>
      </c>
      <c r="B12" s="25" t="s">
        <v>22</v>
      </c>
      <c r="C12" s="25" t="s">
        <v>148</v>
      </c>
      <c r="D12" s="4" t="s">
        <v>23</v>
      </c>
      <c r="AK12" s="2" t="s">
        <v>21</v>
      </c>
    </row>
    <row r="13" spans="1:37" ht="130.5" x14ac:dyDescent="0.35">
      <c r="A13" s="25" t="s">
        <v>74</v>
      </c>
      <c r="B13" s="25" t="s">
        <v>24</v>
      </c>
      <c r="C13" s="25" t="s">
        <v>147</v>
      </c>
      <c r="D13" s="4" t="s">
        <v>25</v>
      </c>
      <c r="AK13" s="2" t="s">
        <v>21</v>
      </c>
    </row>
    <row r="14" spans="1:37" ht="72.5" x14ac:dyDescent="0.35">
      <c r="A14" s="25" t="s">
        <v>75</v>
      </c>
      <c r="B14" s="25" t="s">
        <v>26</v>
      </c>
      <c r="C14" s="25" t="s">
        <v>146</v>
      </c>
      <c r="D14" s="4" t="s">
        <v>27</v>
      </c>
      <c r="AK14" s="2" t="s">
        <v>21</v>
      </c>
    </row>
    <row r="15" spans="1:37" ht="72.5" x14ac:dyDescent="0.35">
      <c r="A15" s="25" t="s">
        <v>76</v>
      </c>
      <c r="B15" s="25" t="s">
        <v>28</v>
      </c>
      <c r="C15" s="25" t="s">
        <v>145</v>
      </c>
      <c r="D15" s="4" t="s">
        <v>29</v>
      </c>
      <c r="AK15" s="2" t="s">
        <v>21</v>
      </c>
    </row>
    <row r="16" spans="1:37" ht="130.5" x14ac:dyDescent="0.35">
      <c r="A16" s="25" t="s">
        <v>77</v>
      </c>
      <c r="B16" s="25" t="s">
        <v>30</v>
      </c>
      <c r="C16" s="25" t="s">
        <v>144</v>
      </c>
      <c r="D16" s="4" t="s">
        <v>31</v>
      </c>
      <c r="AK16" s="2" t="s">
        <v>21</v>
      </c>
    </row>
    <row r="17" spans="1:37" ht="116" x14ac:dyDescent="0.35">
      <c r="A17" s="25" t="s">
        <v>78</v>
      </c>
      <c r="B17" s="25" t="s">
        <v>33</v>
      </c>
      <c r="C17" s="25" t="s">
        <v>143</v>
      </c>
      <c r="D17" s="4" t="s">
        <v>34</v>
      </c>
      <c r="AK17" s="2" t="s">
        <v>32</v>
      </c>
    </row>
    <row r="18" spans="1:37" ht="130.5" x14ac:dyDescent="0.35">
      <c r="A18" s="25" t="s">
        <v>79</v>
      </c>
      <c r="B18" s="25" t="s">
        <v>35</v>
      </c>
      <c r="C18" s="25" t="s">
        <v>142</v>
      </c>
      <c r="D18" s="4" t="s">
        <v>36</v>
      </c>
      <c r="AK18" s="2" t="s">
        <v>32</v>
      </c>
    </row>
    <row r="19" spans="1:37" ht="87" x14ac:dyDescent="0.35">
      <c r="A19" s="25" t="s">
        <v>80</v>
      </c>
      <c r="B19" s="25" t="s">
        <v>37</v>
      </c>
      <c r="C19" s="25" t="s">
        <v>141</v>
      </c>
      <c r="D19" s="4" t="s">
        <v>38</v>
      </c>
      <c r="AK19" s="2" t="s">
        <v>32</v>
      </c>
    </row>
    <row r="20" spans="1:37" ht="87" x14ac:dyDescent="0.35">
      <c r="A20" s="25" t="s">
        <v>81</v>
      </c>
      <c r="B20" s="25" t="s">
        <v>39</v>
      </c>
      <c r="C20" s="25" t="s">
        <v>140</v>
      </c>
      <c r="D20" s="4" t="s">
        <v>40</v>
      </c>
      <c r="AK20" s="2" t="s">
        <v>32</v>
      </c>
    </row>
    <row r="21" spans="1:37" ht="87" x14ac:dyDescent="0.35">
      <c r="A21" s="25" t="s">
        <v>82</v>
      </c>
      <c r="B21" s="25" t="s">
        <v>47</v>
      </c>
      <c r="C21" s="25" t="s">
        <v>139</v>
      </c>
      <c r="D21" s="4" t="s">
        <v>48</v>
      </c>
      <c r="AK21" s="2" t="s">
        <v>32</v>
      </c>
    </row>
    <row r="22" spans="1:37" ht="116" x14ac:dyDescent="0.35">
      <c r="A22" s="25" t="s">
        <v>83</v>
      </c>
      <c r="B22" s="25" t="s">
        <v>41</v>
      </c>
      <c r="C22" s="25" t="s">
        <v>138</v>
      </c>
      <c r="D22" s="4" t="s">
        <v>42</v>
      </c>
      <c r="AK22" s="2" t="s">
        <v>32</v>
      </c>
    </row>
    <row r="23" spans="1:37" ht="43.5" x14ac:dyDescent="0.35">
      <c r="A23" s="25" t="s">
        <v>84</v>
      </c>
      <c r="B23" s="25" t="s">
        <v>43</v>
      </c>
      <c r="C23" s="25" t="s">
        <v>137</v>
      </c>
      <c r="D23" s="4" t="s">
        <v>44</v>
      </c>
      <c r="AK23" s="2" t="s">
        <v>32</v>
      </c>
    </row>
    <row r="24" spans="1:37" ht="116" x14ac:dyDescent="0.35">
      <c r="A24" s="25" t="s">
        <v>85</v>
      </c>
      <c r="B24" s="25" t="s">
        <v>45</v>
      </c>
      <c r="C24" s="25" t="s">
        <v>136</v>
      </c>
      <c r="D24" s="4" t="s">
        <v>46</v>
      </c>
      <c r="AK24" s="2" t="s">
        <v>32</v>
      </c>
    </row>
    <row r="25" spans="1:37" ht="101.5" x14ac:dyDescent="0.35">
      <c r="A25" s="25" t="s">
        <v>86</v>
      </c>
      <c r="B25" s="25" t="s">
        <v>50</v>
      </c>
      <c r="C25" s="25" t="s">
        <v>135</v>
      </c>
      <c r="D25" s="4" t="s">
        <v>51</v>
      </c>
      <c r="AK25" s="2" t="s">
        <v>49</v>
      </c>
    </row>
    <row r="26" spans="1:37" ht="72.5" x14ac:dyDescent="0.35">
      <c r="A26" s="25" t="s">
        <v>87</v>
      </c>
      <c r="B26" s="25" t="s">
        <v>52</v>
      </c>
      <c r="C26" s="25" t="s">
        <v>134</v>
      </c>
      <c r="D26" s="4" t="s">
        <v>53</v>
      </c>
      <c r="AK26" s="2" t="s">
        <v>49</v>
      </c>
    </row>
    <row r="27" spans="1:37" ht="145" x14ac:dyDescent="0.35">
      <c r="A27" s="25" t="s">
        <v>88</v>
      </c>
      <c r="B27" s="25" t="s">
        <v>54</v>
      </c>
      <c r="C27" s="25" t="s">
        <v>133</v>
      </c>
      <c r="D27" s="4" t="s">
        <v>55</v>
      </c>
      <c r="AK27" s="2" t="s">
        <v>49</v>
      </c>
    </row>
    <row r="28" spans="1:37" ht="101.5" x14ac:dyDescent="0.35">
      <c r="A28" s="25" t="s">
        <v>89</v>
      </c>
      <c r="B28" s="25" t="s">
        <v>56</v>
      </c>
      <c r="C28" s="25" t="s">
        <v>132</v>
      </c>
      <c r="D28" s="4" t="s">
        <v>57</v>
      </c>
      <c r="AK28" s="2" t="s">
        <v>49</v>
      </c>
    </row>
    <row r="29" spans="1:37" ht="87" x14ac:dyDescent="0.35">
      <c r="A29" s="25" t="s">
        <v>90</v>
      </c>
      <c r="B29" s="25" t="s">
        <v>58</v>
      </c>
      <c r="C29" s="25" t="s">
        <v>131</v>
      </c>
      <c r="D29" s="4" t="s">
        <v>59</v>
      </c>
      <c r="AK29" s="2" t="s">
        <v>49</v>
      </c>
    </row>
    <row r="30" spans="1:37" ht="72.5" x14ac:dyDescent="0.35">
      <c r="A30" s="25" t="s">
        <v>91</v>
      </c>
      <c r="B30" s="25" t="s">
        <v>60</v>
      </c>
      <c r="C30" s="25" t="s">
        <v>130</v>
      </c>
      <c r="D30" s="4" t="s">
        <v>61</v>
      </c>
      <c r="AK30" s="2" t="s">
        <v>49</v>
      </c>
    </row>
    <row r="31" spans="1:37" ht="87" x14ac:dyDescent="0.35">
      <c r="A31" s="25" t="s">
        <v>93</v>
      </c>
      <c r="B31" s="25" t="s">
        <v>92</v>
      </c>
      <c r="C31" s="25" t="s">
        <v>129</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162</v>
      </c>
      <c r="B2" s="2"/>
      <c r="C2" s="2"/>
      <c r="D2" s="2"/>
      <c r="E2" s="2"/>
    </row>
    <row r="3" spans="1:5" ht="18.75" x14ac:dyDescent="0.3">
      <c r="A3" s="2"/>
      <c r="B3" s="26" t="s">
        <v>163</v>
      </c>
      <c r="C3" s="2"/>
      <c r="D3" s="2"/>
      <c r="E3" s="2"/>
    </row>
    <row r="4" spans="1:5" ht="18.75" x14ac:dyDescent="0.3">
      <c r="A4" s="2"/>
      <c r="B4" s="26" t="s">
        <v>164</v>
      </c>
      <c r="C4" s="2"/>
      <c r="D4" s="2"/>
      <c r="E4" s="2"/>
    </row>
    <row r="5" spans="1:5" ht="18.75" x14ac:dyDescent="0.3">
      <c r="A5" s="2"/>
      <c r="B5" s="26" t="s">
        <v>165</v>
      </c>
      <c r="C5" s="2"/>
      <c r="D5" s="2"/>
      <c r="E5" s="2"/>
    </row>
    <row r="6" spans="1:5" ht="18.75" x14ac:dyDescent="0.3">
      <c r="A6" s="2"/>
      <c r="B6" s="26" t="s">
        <v>166</v>
      </c>
      <c r="C6" s="2"/>
      <c r="D6" s="2"/>
      <c r="E6" s="2"/>
    </row>
    <row r="7" spans="1:5" ht="18.75" x14ac:dyDescent="0.3">
      <c r="A7" s="2"/>
      <c r="B7" s="26" t="s">
        <v>167</v>
      </c>
      <c r="C7" s="2"/>
      <c r="D7" s="2"/>
      <c r="E7" s="2"/>
    </row>
    <row r="8" spans="1:5" s="2" customFormat="1" ht="18.75" x14ac:dyDescent="0.3">
      <c r="B8" s="26"/>
    </row>
    <row r="9" spans="1:5" x14ac:dyDescent="0.35">
      <c r="A9" s="8" t="s">
        <v>168</v>
      </c>
      <c r="B9" s="2"/>
      <c r="C9" s="145" t="s">
        <v>169</v>
      </c>
      <c r="D9" s="145"/>
      <c r="E9" s="2"/>
    </row>
    <row r="10" spans="1:5" ht="15" x14ac:dyDescent="0.25">
      <c r="A10" s="2"/>
      <c r="B10" s="2" t="s">
        <v>170</v>
      </c>
      <c r="C10" s="2"/>
      <c r="D10" s="2" t="s">
        <v>171</v>
      </c>
      <c r="E10" s="2"/>
    </row>
    <row r="11" spans="1:5" x14ac:dyDescent="0.35">
      <c r="A11" s="2"/>
      <c r="B11" s="2" t="s">
        <v>172</v>
      </c>
      <c r="C11" s="2"/>
      <c r="D11" s="2" t="s">
        <v>173</v>
      </c>
      <c r="E11" s="2"/>
    </row>
    <row r="12" spans="1:5" x14ac:dyDescent="0.35">
      <c r="A12" s="2"/>
      <c r="B12" s="2"/>
      <c r="C12" s="2"/>
      <c r="D12" s="2" t="s">
        <v>174</v>
      </c>
      <c r="E12" s="2"/>
    </row>
    <row r="16" spans="1:5" ht="15" x14ac:dyDescent="0.25">
      <c r="B16" t="s">
        <v>184</v>
      </c>
      <c r="D16" t="s">
        <v>192</v>
      </c>
    </row>
    <row r="17" spans="2:8" ht="15" x14ac:dyDescent="0.25">
      <c r="B17" t="s">
        <v>183</v>
      </c>
      <c r="D17" t="s">
        <v>182</v>
      </c>
    </row>
    <row r="18" spans="2:8" ht="15" x14ac:dyDescent="0.25">
      <c r="B18" t="s">
        <v>185</v>
      </c>
    </row>
    <row r="19" spans="2:8" ht="15" x14ac:dyDescent="0.25">
      <c r="B19" t="s">
        <v>186</v>
      </c>
    </row>
    <row r="20" spans="2:8" ht="15" x14ac:dyDescent="0.25">
      <c r="B20" t="s">
        <v>189</v>
      </c>
    </row>
    <row r="22" spans="2:8" ht="15" x14ac:dyDescent="0.25">
      <c r="D22" t="s">
        <v>187</v>
      </c>
      <c r="E22" s="2" t="s">
        <v>187</v>
      </c>
      <c r="F22" s="2" t="s">
        <v>187</v>
      </c>
      <c r="G22" t="s">
        <v>188</v>
      </c>
    </row>
    <row r="23" spans="2:8" x14ac:dyDescent="0.35">
      <c r="B23" t="s">
        <v>192</v>
      </c>
      <c r="C23" s="2" t="str">
        <f>'Mappatura processi'!R4</f>
        <v>Molto bassa</v>
      </c>
      <c r="D23" s="2" t="str">
        <f>IF(OR(C23 = "Media", C23="Alta",C23="Altissima"),"Altissimo","")</f>
        <v/>
      </c>
      <c r="E23" s="2" t="str">
        <f>IF(C23="Bassa","Alto","")</f>
        <v/>
      </c>
      <c r="F23" s="2" t="str">
        <f>IF(C23="Molto bassa","Medio","")</f>
        <v>Medio</v>
      </c>
      <c r="G23" t="str">
        <f>CONCATENATE(D23,E23,F23)</f>
        <v>Medio</v>
      </c>
    </row>
    <row r="24" spans="2:8" x14ac:dyDescent="0.35">
      <c r="B24" s="2" t="s">
        <v>193</v>
      </c>
      <c r="C24" s="2" t="str">
        <f>'Mappatura processi'!R5</f>
        <v>Molto bassa</v>
      </c>
      <c r="D24" s="2" t="str">
        <f t="shared" ref="D24:D87" si="0">IF(OR(C24 = "Media", C24="Alta",C24="Altissima"),"Altissimo","")</f>
        <v/>
      </c>
      <c r="E24" s="2" t="str">
        <f t="shared" ref="E24:E87" si="1">IF(C24="Bassa","Alto","")</f>
        <v/>
      </c>
      <c r="F24" s="2" t="str">
        <f t="shared" ref="F24:F87" si="2">IF(C24="Molto bassa","Medio","")</f>
        <v>Medio</v>
      </c>
      <c r="G24" s="2" t="str">
        <f t="shared" ref="G24:G87" si="3">CONCATENATE(D24,E24,F24)</f>
        <v>Medio</v>
      </c>
    </row>
    <row r="25" spans="2:8" x14ac:dyDescent="0.35">
      <c r="B25" s="2" t="s">
        <v>194</v>
      </c>
      <c r="C25" s="2" t="str">
        <f>'Mappatura processi'!R6</f>
        <v>Molto bassa</v>
      </c>
      <c r="D25" s="2" t="str">
        <f t="shared" si="0"/>
        <v/>
      </c>
      <c r="E25" s="2" t="str">
        <f t="shared" si="1"/>
        <v/>
      </c>
      <c r="F25" s="2" t="str">
        <f t="shared" si="2"/>
        <v>Medio</v>
      </c>
      <c r="G25" s="2" t="str">
        <f t="shared" si="3"/>
        <v>Medio</v>
      </c>
    </row>
    <row r="26" spans="2:8" x14ac:dyDescent="0.35">
      <c r="B26" s="2"/>
      <c r="C26" s="2">
        <f>'Mappatura processi'!R7</f>
        <v>0</v>
      </c>
      <c r="D26" s="2" t="str">
        <f t="shared" si="0"/>
        <v/>
      </c>
      <c r="E26" s="2" t="str">
        <f t="shared" si="1"/>
        <v/>
      </c>
      <c r="F26" s="2" t="str">
        <f t="shared" si="2"/>
        <v/>
      </c>
      <c r="G26" s="2" t="str">
        <f t="shared" si="3"/>
        <v/>
      </c>
    </row>
    <row r="27" spans="2:8" x14ac:dyDescent="0.35">
      <c r="B27" s="2"/>
      <c r="C27" s="2" t="str">
        <f>'Mappatura processi'!R8</f>
        <v>Molto bassa</v>
      </c>
      <c r="D27" s="2" t="str">
        <f t="shared" si="0"/>
        <v/>
      </c>
      <c r="E27" s="2" t="str">
        <f t="shared" si="1"/>
        <v/>
      </c>
      <c r="F27" s="2" t="str">
        <f t="shared" si="2"/>
        <v>Medio</v>
      </c>
      <c r="G27" s="2" t="str">
        <f t="shared" si="3"/>
        <v>Medio</v>
      </c>
    </row>
    <row r="28" spans="2:8" x14ac:dyDescent="0.35">
      <c r="C28" s="2">
        <f>'Mappatura processi'!R9</f>
        <v>0</v>
      </c>
      <c r="D28" s="2" t="str">
        <f t="shared" si="0"/>
        <v/>
      </c>
      <c r="E28" s="2" t="str">
        <f t="shared" si="1"/>
        <v/>
      </c>
      <c r="F28" s="2" t="str">
        <f t="shared" si="2"/>
        <v/>
      </c>
      <c r="G28" s="2" t="str">
        <f t="shared" si="3"/>
        <v/>
      </c>
    </row>
    <row r="29" spans="2:8" x14ac:dyDescent="0.35">
      <c r="C29" s="2" t="str">
        <f>'Mappatura processi'!R10</f>
        <v>Molto bassa</v>
      </c>
      <c r="D29" s="2" t="str">
        <f t="shared" si="0"/>
        <v/>
      </c>
      <c r="E29" s="2" t="str">
        <f t="shared" si="1"/>
        <v/>
      </c>
      <c r="F29" s="2" t="str">
        <f t="shared" si="2"/>
        <v>Medio</v>
      </c>
      <c r="G29" s="2" t="str">
        <f t="shared" si="3"/>
        <v>Medio</v>
      </c>
    </row>
    <row r="30" spans="2:8" x14ac:dyDescent="0.35">
      <c r="C30" s="2">
        <f>'Mappatura processi'!R15</f>
        <v>0</v>
      </c>
      <c r="D30" s="2" t="str">
        <f t="shared" si="0"/>
        <v/>
      </c>
      <c r="E30" s="2" t="str">
        <f t="shared" si="1"/>
        <v/>
      </c>
      <c r="F30" s="2" t="str">
        <f t="shared" si="2"/>
        <v/>
      </c>
      <c r="G30" s="2" t="str">
        <f t="shared" si="3"/>
        <v/>
      </c>
    </row>
    <row r="31" spans="2:8" x14ac:dyDescent="0.35">
      <c r="C31" s="2">
        <f>'Mappatura processi'!R16</f>
        <v>0</v>
      </c>
      <c r="D31" s="2" t="str">
        <f t="shared" si="0"/>
        <v/>
      </c>
      <c r="E31" s="2" t="str">
        <f t="shared" si="1"/>
        <v/>
      </c>
      <c r="F31" s="2" t="str">
        <f t="shared" si="2"/>
        <v/>
      </c>
      <c r="G31" s="2" t="str">
        <f t="shared" si="3"/>
        <v/>
      </c>
      <c r="H31" s="2"/>
    </row>
    <row r="32" spans="2:8" x14ac:dyDescent="0.35">
      <c r="C32" s="2" t="str">
        <f>'Mappatura processi'!R17</f>
        <v>Molto bassa</v>
      </c>
      <c r="D32" s="2" t="str">
        <f t="shared" si="0"/>
        <v/>
      </c>
      <c r="E32" s="2" t="str">
        <f t="shared" si="1"/>
        <v/>
      </c>
      <c r="F32" s="2" t="str">
        <f t="shared" si="2"/>
        <v>Medio</v>
      </c>
      <c r="G32" s="2" t="str">
        <f t="shared" si="3"/>
        <v>Medio</v>
      </c>
      <c r="H32" s="2"/>
    </row>
    <row r="33" spans="3:7" x14ac:dyDescent="0.35">
      <c r="C33" s="2">
        <f>'Mappatura processi'!R18</f>
        <v>0</v>
      </c>
      <c r="D33" s="2" t="str">
        <f t="shared" si="0"/>
        <v/>
      </c>
      <c r="E33" s="2" t="str">
        <f t="shared" si="1"/>
        <v/>
      </c>
      <c r="F33" s="2" t="str">
        <f t="shared" si="2"/>
        <v/>
      </c>
      <c r="G33" s="2" t="str">
        <f t="shared" si="3"/>
        <v/>
      </c>
    </row>
    <row r="34" spans="3:7" x14ac:dyDescent="0.35">
      <c r="C34" s="2" t="str">
        <f>'Mappatura processi'!R19</f>
        <v>Molto bassa</v>
      </c>
      <c r="D34" s="2" t="str">
        <f t="shared" si="0"/>
        <v/>
      </c>
      <c r="E34" s="2" t="str">
        <f t="shared" si="1"/>
        <v/>
      </c>
      <c r="F34" s="2" t="str">
        <f t="shared" si="2"/>
        <v>Medio</v>
      </c>
      <c r="G34" s="2" t="str">
        <f t="shared" si="3"/>
        <v>Medio</v>
      </c>
    </row>
    <row r="35" spans="3:7" x14ac:dyDescent="0.35">
      <c r="C35" s="2">
        <f>'Mappatura processi'!R20</f>
        <v>0</v>
      </c>
      <c r="D35" s="2" t="str">
        <f t="shared" si="0"/>
        <v/>
      </c>
      <c r="E35" s="2" t="str">
        <f t="shared" si="1"/>
        <v/>
      </c>
      <c r="F35" s="2" t="str">
        <f t="shared" si="2"/>
        <v/>
      </c>
      <c r="G35" s="2" t="str">
        <f t="shared" si="3"/>
        <v/>
      </c>
    </row>
    <row r="36" spans="3:7" x14ac:dyDescent="0.35">
      <c r="C36" s="2" t="str">
        <f>'Mappatura processi'!R21</f>
        <v>Molto bassa</v>
      </c>
      <c r="D36" s="2" t="str">
        <f t="shared" si="0"/>
        <v/>
      </c>
      <c r="E36" s="2" t="str">
        <f t="shared" si="1"/>
        <v/>
      </c>
      <c r="F36" s="2" t="str">
        <f t="shared" si="2"/>
        <v>Medio</v>
      </c>
      <c r="G36" s="2" t="str">
        <f t="shared" si="3"/>
        <v>Medio</v>
      </c>
    </row>
    <row r="37" spans="3:7" x14ac:dyDescent="0.35">
      <c r="C37" s="2">
        <f>'Mappatura processi'!R22</f>
        <v>0</v>
      </c>
      <c r="D37" s="2" t="str">
        <f t="shared" si="0"/>
        <v/>
      </c>
      <c r="E37" s="2" t="str">
        <f t="shared" si="1"/>
        <v/>
      </c>
      <c r="F37" s="2" t="str">
        <f t="shared" si="2"/>
        <v/>
      </c>
      <c r="G37" s="2" t="str">
        <f t="shared" si="3"/>
        <v/>
      </c>
    </row>
    <row r="38" spans="3:7" x14ac:dyDescent="0.35">
      <c r="C38" s="2" t="str">
        <f>'Mappatura processi'!R23</f>
        <v>Molto bassa</v>
      </c>
      <c r="D38" s="2" t="str">
        <f t="shared" si="0"/>
        <v/>
      </c>
      <c r="E38" s="2" t="str">
        <f t="shared" si="1"/>
        <v/>
      </c>
      <c r="F38" s="2" t="str">
        <f t="shared" si="2"/>
        <v>Medio</v>
      </c>
      <c r="G38" s="2" t="str">
        <f t="shared" si="3"/>
        <v>Medio</v>
      </c>
    </row>
    <row r="39" spans="3:7" x14ac:dyDescent="0.35">
      <c r="C39" s="2" t="e">
        <f>'Mappatura processi'!#REF!</f>
        <v>#REF!</v>
      </c>
      <c r="D39" s="2" t="e">
        <f t="shared" si="0"/>
        <v>#REF!</v>
      </c>
      <c r="E39" s="2" t="e">
        <f t="shared" si="1"/>
        <v>#REF!</v>
      </c>
      <c r="F39" s="2" t="e">
        <f t="shared" si="2"/>
        <v>#REF!</v>
      </c>
      <c r="G39" s="2" t="e">
        <f t="shared" si="3"/>
        <v>#REF!</v>
      </c>
    </row>
    <row r="40" spans="3:7" x14ac:dyDescent="0.35">
      <c r="C40" s="2" t="e">
        <f>'Mappatura processi'!#REF!</f>
        <v>#REF!</v>
      </c>
      <c r="D40" s="2" t="e">
        <f t="shared" si="0"/>
        <v>#REF!</v>
      </c>
      <c r="E40" s="2" t="e">
        <f t="shared" si="1"/>
        <v>#REF!</v>
      </c>
      <c r="F40" s="2" t="e">
        <f t="shared" si="2"/>
        <v>#REF!</v>
      </c>
      <c r="G40" s="2" t="e">
        <f t="shared" si="3"/>
        <v>#REF!</v>
      </c>
    </row>
    <row r="41" spans="3:7" x14ac:dyDescent="0.35">
      <c r="C41" s="2" t="e">
        <f>'Mappatura processi'!#REF!</f>
        <v>#REF!</v>
      </c>
      <c r="D41" s="2" t="e">
        <f t="shared" si="0"/>
        <v>#REF!</v>
      </c>
      <c r="E41" s="2" t="e">
        <f t="shared" si="1"/>
        <v>#REF!</v>
      </c>
      <c r="F41" s="2" t="e">
        <f t="shared" si="2"/>
        <v>#REF!</v>
      </c>
      <c r="G41" s="2" t="e">
        <f t="shared" si="3"/>
        <v>#REF!</v>
      </c>
    </row>
    <row r="42" spans="3:7" x14ac:dyDescent="0.35">
      <c r="C42" s="2" t="e">
        <f>'Mappatura processi'!#REF!</f>
        <v>#REF!</v>
      </c>
      <c r="D42" s="2" t="e">
        <f t="shared" si="0"/>
        <v>#REF!</v>
      </c>
      <c r="E42" s="2" t="e">
        <f t="shared" si="1"/>
        <v>#REF!</v>
      </c>
      <c r="F42" s="2" t="e">
        <f t="shared" si="2"/>
        <v>#REF!</v>
      </c>
      <c r="G42" s="2" t="e">
        <f t="shared" si="3"/>
        <v>#REF!</v>
      </c>
    </row>
    <row r="43" spans="3:7" x14ac:dyDescent="0.35">
      <c r="C43" s="2" t="e">
        <f>'Mappatura processi'!#REF!</f>
        <v>#REF!</v>
      </c>
      <c r="D43" s="2" t="e">
        <f t="shared" si="0"/>
        <v>#REF!</v>
      </c>
      <c r="E43" s="2" t="e">
        <f t="shared" si="1"/>
        <v>#REF!</v>
      </c>
      <c r="F43" s="2" t="e">
        <f t="shared" si="2"/>
        <v>#REF!</v>
      </c>
      <c r="G43" s="2" t="e">
        <f t="shared" si="3"/>
        <v>#REF!</v>
      </c>
    </row>
    <row r="44" spans="3:7" x14ac:dyDescent="0.35">
      <c r="C44" s="2" t="e">
        <f>'Mappatura processi'!#REF!</f>
        <v>#REF!</v>
      </c>
      <c r="D44" s="2" t="e">
        <f t="shared" si="0"/>
        <v>#REF!</v>
      </c>
      <c r="E44" s="2" t="e">
        <f t="shared" si="1"/>
        <v>#REF!</v>
      </c>
      <c r="F44" s="2" t="e">
        <f t="shared" si="2"/>
        <v>#REF!</v>
      </c>
      <c r="G44" s="2" t="e">
        <f t="shared" si="3"/>
        <v>#REF!</v>
      </c>
    </row>
    <row r="45" spans="3:7" x14ac:dyDescent="0.35">
      <c r="C45" s="2" t="e">
        <f>'Mappatura processi'!#REF!</f>
        <v>#REF!</v>
      </c>
      <c r="D45" s="2" t="e">
        <f t="shared" si="0"/>
        <v>#REF!</v>
      </c>
      <c r="E45" s="2" t="e">
        <f t="shared" si="1"/>
        <v>#REF!</v>
      </c>
      <c r="F45" s="2" t="e">
        <f t="shared" si="2"/>
        <v>#REF!</v>
      </c>
      <c r="G45" s="2" t="e">
        <f t="shared" si="3"/>
        <v>#REF!</v>
      </c>
    </row>
    <row r="46" spans="3:7" x14ac:dyDescent="0.35">
      <c r="C46" s="2" t="str">
        <f>'Mappatura processi'!R24</f>
        <v>Molto bassa</v>
      </c>
      <c r="D46" s="2" t="str">
        <f t="shared" si="0"/>
        <v/>
      </c>
      <c r="E46" s="2" t="str">
        <f t="shared" si="1"/>
        <v/>
      </c>
      <c r="F46" s="2" t="str">
        <f t="shared" si="2"/>
        <v>Medio</v>
      </c>
      <c r="G46" s="2" t="str">
        <f t="shared" si="3"/>
        <v>Medio</v>
      </c>
    </row>
    <row r="47" spans="3:7" x14ac:dyDescent="0.35">
      <c r="C47" s="2" t="str">
        <f>'Mappatura processi'!R25</f>
        <v>Molto bassa</v>
      </c>
      <c r="D47" s="2" t="str">
        <f t="shared" si="0"/>
        <v/>
      </c>
      <c r="E47" s="2" t="str">
        <f t="shared" si="1"/>
        <v/>
      </c>
      <c r="F47" s="2" t="str">
        <f t="shared" si="2"/>
        <v>Medio</v>
      </c>
      <c r="G47" s="2" t="str">
        <f t="shared" si="3"/>
        <v>Medio</v>
      </c>
    </row>
    <row r="48" spans="3:7" x14ac:dyDescent="0.35">
      <c r="C48" s="2" t="str">
        <f>'Mappatura processi'!R26</f>
        <v>Molto bassa</v>
      </c>
      <c r="D48" s="2" t="str">
        <f t="shared" si="0"/>
        <v/>
      </c>
      <c r="E48" s="2" t="str">
        <f t="shared" si="1"/>
        <v/>
      </c>
      <c r="F48" s="2" t="str">
        <f t="shared" si="2"/>
        <v>Medio</v>
      </c>
      <c r="G48" s="2" t="str">
        <f t="shared" si="3"/>
        <v>Medio</v>
      </c>
    </row>
    <row r="49" spans="3:7" x14ac:dyDescent="0.35">
      <c r="C49" s="2">
        <f>'Mappatura processi'!R27</f>
        <v>0</v>
      </c>
      <c r="D49" s="2" t="str">
        <f t="shared" si="0"/>
        <v/>
      </c>
      <c r="E49" s="2" t="str">
        <f t="shared" si="1"/>
        <v/>
      </c>
      <c r="F49" s="2" t="str">
        <f t="shared" si="2"/>
        <v/>
      </c>
      <c r="G49" s="2" t="str">
        <f t="shared" si="3"/>
        <v/>
      </c>
    </row>
    <row r="50" spans="3:7" x14ac:dyDescent="0.35">
      <c r="C50" s="2">
        <f>'Mappatura processi'!R28</f>
        <v>0</v>
      </c>
      <c r="D50" s="2" t="str">
        <f t="shared" si="0"/>
        <v/>
      </c>
      <c r="E50" s="2" t="str">
        <f t="shared" si="1"/>
        <v/>
      </c>
      <c r="F50" s="2" t="str">
        <f t="shared" si="2"/>
        <v/>
      </c>
      <c r="G50" s="2" t="str">
        <f t="shared" si="3"/>
        <v/>
      </c>
    </row>
    <row r="51" spans="3:7" x14ac:dyDescent="0.35">
      <c r="C51" s="2" t="str">
        <f>'Mappatura processi'!R29</f>
        <v>Molto bassa</v>
      </c>
      <c r="D51" s="2" t="str">
        <f t="shared" si="0"/>
        <v/>
      </c>
      <c r="E51" s="2" t="str">
        <f t="shared" si="1"/>
        <v/>
      </c>
      <c r="F51" s="2" t="str">
        <f t="shared" si="2"/>
        <v>Medio</v>
      </c>
      <c r="G51" s="2" t="str">
        <f t="shared" si="3"/>
        <v>Medio</v>
      </c>
    </row>
    <row r="52" spans="3:7" x14ac:dyDescent="0.35">
      <c r="C52" s="2" t="e">
        <f>'Mappatura processi'!#REF!</f>
        <v>#REF!</v>
      </c>
      <c r="D52" s="2" t="e">
        <f t="shared" si="0"/>
        <v>#REF!</v>
      </c>
      <c r="E52" s="2" t="e">
        <f t="shared" si="1"/>
        <v>#REF!</v>
      </c>
      <c r="F52" s="2" t="e">
        <f t="shared" si="2"/>
        <v>#REF!</v>
      </c>
      <c r="G52" s="2" t="e">
        <f t="shared" si="3"/>
        <v>#REF!</v>
      </c>
    </row>
    <row r="53" spans="3:7" x14ac:dyDescent="0.35">
      <c r="C53" s="2" t="e">
        <f>'Mappatura processi'!#REF!</f>
        <v>#REF!</v>
      </c>
      <c r="D53" s="2" t="e">
        <f t="shared" si="0"/>
        <v>#REF!</v>
      </c>
      <c r="E53" s="2" t="e">
        <f t="shared" si="1"/>
        <v>#REF!</v>
      </c>
      <c r="F53" s="2" t="e">
        <f t="shared" si="2"/>
        <v>#REF!</v>
      </c>
      <c r="G53" s="2" t="e">
        <f t="shared" si="3"/>
        <v>#REF!</v>
      </c>
    </row>
    <row r="54" spans="3:7" x14ac:dyDescent="0.35">
      <c r="C54" s="2" t="e">
        <f>'Mappatura processi'!#REF!</f>
        <v>#REF!</v>
      </c>
      <c r="D54" s="2" t="e">
        <f t="shared" si="0"/>
        <v>#REF!</v>
      </c>
      <c r="E54" s="2" t="e">
        <f t="shared" si="1"/>
        <v>#REF!</v>
      </c>
      <c r="F54" s="2" t="e">
        <f t="shared" si="2"/>
        <v>#REF!</v>
      </c>
      <c r="G54" s="2" t="e">
        <f t="shared" si="3"/>
        <v>#REF!</v>
      </c>
    </row>
    <row r="55" spans="3:7" x14ac:dyDescent="0.35">
      <c r="C55" s="2" t="e">
        <f>'Mappatura processi'!#REF!</f>
        <v>#REF!</v>
      </c>
      <c r="D55" s="2" t="e">
        <f t="shared" si="0"/>
        <v>#REF!</v>
      </c>
      <c r="E55" s="2" t="e">
        <f t="shared" si="1"/>
        <v>#REF!</v>
      </c>
      <c r="F55" s="2" t="e">
        <f t="shared" si="2"/>
        <v>#REF!</v>
      </c>
      <c r="G55" s="2" t="e">
        <f t="shared" si="3"/>
        <v>#REF!</v>
      </c>
    </row>
    <row r="56" spans="3:7" x14ac:dyDescent="0.35">
      <c r="C56" s="2" t="str">
        <f>'Mappatura processi'!R30</f>
        <v>Molto bassa</v>
      </c>
      <c r="D56" s="2" t="str">
        <f t="shared" si="0"/>
        <v/>
      </c>
      <c r="E56" s="2" t="str">
        <f t="shared" si="1"/>
        <v/>
      </c>
      <c r="F56" s="2" t="str">
        <f t="shared" si="2"/>
        <v>Medio</v>
      </c>
      <c r="G56" s="2" t="str">
        <f t="shared" si="3"/>
        <v>Medio</v>
      </c>
    </row>
    <row r="57" spans="3:7" x14ac:dyDescent="0.35">
      <c r="C57" s="2" t="str">
        <f>'Mappatura processi'!R31</f>
        <v>Molto bassa</v>
      </c>
      <c r="D57" s="2" t="str">
        <f t="shared" si="0"/>
        <v/>
      </c>
      <c r="E57" s="2" t="str">
        <f t="shared" si="1"/>
        <v/>
      </c>
      <c r="F57" s="2" t="str">
        <f t="shared" si="2"/>
        <v>Medio</v>
      </c>
      <c r="G57" s="2" t="str">
        <f t="shared" si="3"/>
        <v>Medio</v>
      </c>
    </row>
    <row r="58" spans="3:7" x14ac:dyDescent="0.35">
      <c r="C58" s="2">
        <f>'Mappatura processi'!R32</f>
        <v>0</v>
      </c>
      <c r="D58" s="2" t="str">
        <f t="shared" si="0"/>
        <v/>
      </c>
      <c r="E58" s="2" t="str">
        <f t="shared" si="1"/>
        <v/>
      </c>
      <c r="F58" s="2" t="str">
        <f t="shared" si="2"/>
        <v/>
      </c>
      <c r="G58" s="2" t="str">
        <f t="shared" si="3"/>
        <v/>
      </c>
    </row>
    <row r="59" spans="3:7" x14ac:dyDescent="0.35">
      <c r="C59" s="2">
        <f>'Mappatura processi'!R33</f>
        <v>0</v>
      </c>
      <c r="D59" s="2" t="str">
        <f t="shared" si="0"/>
        <v/>
      </c>
      <c r="E59" s="2" t="str">
        <f t="shared" si="1"/>
        <v/>
      </c>
      <c r="F59" s="2" t="str">
        <f t="shared" si="2"/>
        <v/>
      </c>
      <c r="G59" s="2" t="str">
        <f t="shared" si="3"/>
        <v/>
      </c>
    </row>
    <row r="60" spans="3:7" x14ac:dyDescent="0.35">
      <c r="C60" s="2" t="e">
        <f>'Mappatura processi'!#REF!</f>
        <v>#REF!</v>
      </c>
      <c r="D60" s="2" t="e">
        <f t="shared" si="0"/>
        <v>#REF!</v>
      </c>
      <c r="E60" s="2" t="e">
        <f t="shared" si="1"/>
        <v>#REF!</v>
      </c>
      <c r="F60" s="2" t="e">
        <f t="shared" si="2"/>
        <v>#REF!</v>
      </c>
      <c r="G60" s="2" t="e">
        <f t="shared" si="3"/>
        <v>#REF!</v>
      </c>
    </row>
    <row r="61" spans="3:7" x14ac:dyDescent="0.35">
      <c r="C61" s="2" t="e">
        <f>'Mappatura processi'!#REF!</f>
        <v>#REF!</v>
      </c>
      <c r="D61" s="2" t="e">
        <f t="shared" si="0"/>
        <v>#REF!</v>
      </c>
      <c r="E61" s="2" t="e">
        <f t="shared" si="1"/>
        <v>#REF!</v>
      </c>
      <c r="F61" s="2" t="e">
        <f t="shared" si="2"/>
        <v>#REF!</v>
      </c>
      <c r="G61" s="2" t="e">
        <f t="shared" si="3"/>
        <v>#REF!</v>
      </c>
    </row>
    <row r="62" spans="3:7" x14ac:dyDescent="0.35">
      <c r="C62" s="2" t="str">
        <f>'Mappatura processi'!R34</f>
        <v>Molto bassa</v>
      </c>
      <c r="D62" s="2" t="str">
        <f t="shared" si="0"/>
        <v/>
      </c>
      <c r="E62" s="2" t="str">
        <f t="shared" si="1"/>
        <v/>
      </c>
      <c r="F62" s="2" t="str">
        <f t="shared" si="2"/>
        <v>Medio</v>
      </c>
      <c r="G62" s="2" t="str">
        <f t="shared" si="3"/>
        <v>Medio</v>
      </c>
    </row>
    <row r="63" spans="3:7" x14ac:dyDescent="0.35">
      <c r="C63" s="2">
        <f>'Mappatura processi'!R35</f>
        <v>0</v>
      </c>
      <c r="D63" s="2" t="str">
        <f t="shared" si="0"/>
        <v/>
      </c>
      <c r="E63" s="2" t="str">
        <f t="shared" si="1"/>
        <v/>
      </c>
      <c r="F63" s="2" t="str">
        <f t="shared" si="2"/>
        <v/>
      </c>
      <c r="G63" s="2" t="str">
        <f t="shared" si="3"/>
        <v/>
      </c>
    </row>
    <row r="64" spans="3:7" x14ac:dyDescent="0.35">
      <c r="C64" s="2" t="e">
        <f>'Mappatura processi'!#REF!</f>
        <v>#REF!</v>
      </c>
      <c r="D64" s="2" t="e">
        <f t="shared" si="0"/>
        <v>#REF!</v>
      </c>
      <c r="E64" s="2" t="e">
        <f t="shared" si="1"/>
        <v>#REF!</v>
      </c>
      <c r="F64" s="2" t="e">
        <f t="shared" si="2"/>
        <v>#REF!</v>
      </c>
      <c r="G64" s="2" t="e">
        <f t="shared" si="3"/>
        <v>#REF!</v>
      </c>
    </row>
    <row r="65" spans="3:7" x14ac:dyDescent="0.35">
      <c r="C65" s="2" t="e">
        <f>'Mappatura processi'!#REF!</f>
        <v>#REF!</v>
      </c>
      <c r="D65" s="2" t="e">
        <f t="shared" si="0"/>
        <v>#REF!</v>
      </c>
      <c r="E65" s="2" t="e">
        <f t="shared" si="1"/>
        <v>#REF!</v>
      </c>
      <c r="F65" s="2" t="e">
        <f t="shared" si="2"/>
        <v>#REF!</v>
      </c>
      <c r="G65" s="2" t="e">
        <f t="shared" si="3"/>
        <v>#REF!</v>
      </c>
    </row>
    <row r="66" spans="3:7" x14ac:dyDescent="0.35">
      <c r="C66" s="2" t="str">
        <f>'Mappatura processi'!R36</f>
        <v>Molto bassa</v>
      </c>
      <c r="D66" s="2" t="str">
        <f t="shared" si="0"/>
        <v/>
      </c>
      <c r="E66" s="2" t="str">
        <f t="shared" si="1"/>
        <v/>
      </c>
      <c r="F66" s="2" t="str">
        <f t="shared" si="2"/>
        <v>Medio</v>
      </c>
      <c r="G66" s="2" t="str">
        <f t="shared" si="3"/>
        <v>Medio</v>
      </c>
    </row>
    <row r="67" spans="3:7" x14ac:dyDescent="0.35">
      <c r="C67" s="2" t="str">
        <f>'Mappatura processi'!R37</f>
        <v>Molto bassa</v>
      </c>
      <c r="D67" s="2" t="str">
        <f t="shared" si="0"/>
        <v/>
      </c>
      <c r="E67" s="2" t="str">
        <f t="shared" si="1"/>
        <v/>
      </c>
      <c r="F67" s="2" t="str">
        <f t="shared" si="2"/>
        <v>Medio</v>
      </c>
      <c r="G67" s="2" t="str">
        <f t="shared" si="3"/>
        <v>Medio</v>
      </c>
    </row>
    <row r="68" spans="3:7" x14ac:dyDescent="0.35">
      <c r="C68" s="2" t="str">
        <f>'Mappatura processi'!R38</f>
        <v>Molto bassa</v>
      </c>
      <c r="D68" s="2" t="str">
        <f t="shared" si="0"/>
        <v/>
      </c>
      <c r="E68" s="2" t="str">
        <f t="shared" si="1"/>
        <v/>
      </c>
      <c r="F68" s="2" t="str">
        <f t="shared" si="2"/>
        <v>Medio</v>
      </c>
      <c r="G68" s="2" t="str">
        <f t="shared" si="3"/>
        <v>Medio</v>
      </c>
    </row>
    <row r="69" spans="3:7" x14ac:dyDescent="0.35">
      <c r="C69" s="2">
        <f>'Mappatura processi'!R39</f>
        <v>0</v>
      </c>
      <c r="D69" s="2" t="str">
        <f t="shared" si="0"/>
        <v/>
      </c>
      <c r="E69" s="2" t="str">
        <f t="shared" si="1"/>
        <v/>
      </c>
      <c r="F69" s="2" t="str">
        <f t="shared" si="2"/>
        <v/>
      </c>
      <c r="G69" s="2" t="str">
        <f t="shared" si="3"/>
        <v/>
      </c>
    </row>
    <row r="70" spans="3:7" x14ac:dyDescent="0.35">
      <c r="C70" s="2">
        <f>'Mappatura processi'!R40</f>
        <v>0</v>
      </c>
      <c r="D70" s="2" t="str">
        <f t="shared" si="0"/>
        <v/>
      </c>
      <c r="E70" s="2" t="str">
        <f t="shared" si="1"/>
        <v/>
      </c>
      <c r="F70" s="2" t="str">
        <f t="shared" si="2"/>
        <v/>
      </c>
      <c r="G70" s="2" t="str">
        <f t="shared" si="3"/>
        <v/>
      </c>
    </row>
    <row r="71" spans="3:7" x14ac:dyDescent="0.35">
      <c r="C71" s="2">
        <f>'Mappatura processi'!R41</f>
        <v>0</v>
      </c>
      <c r="D71" s="2" t="str">
        <f t="shared" si="0"/>
        <v/>
      </c>
      <c r="E71" s="2" t="str">
        <f t="shared" si="1"/>
        <v/>
      </c>
      <c r="F71" s="2" t="str">
        <f t="shared" si="2"/>
        <v/>
      </c>
      <c r="G71" s="2" t="str">
        <f t="shared" si="3"/>
        <v/>
      </c>
    </row>
    <row r="72" spans="3:7" x14ac:dyDescent="0.35">
      <c r="C72" s="2">
        <f>'Mappatura processi'!R42</f>
        <v>0</v>
      </c>
      <c r="D72" s="2" t="str">
        <f t="shared" si="0"/>
        <v/>
      </c>
      <c r="E72" s="2" t="str">
        <f t="shared" si="1"/>
        <v/>
      </c>
      <c r="F72" s="2" t="str">
        <f t="shared" si="2"/>
        <v/>
      </c>
      <c r="G72" s="2" t="str">
        <f t="shared" si="3"/>
        <v/>
      </c>
    </row>
    <row r="73" spans="3:7" x14ac:dyDescent="0.35">
      <c r="C73" s="2">
        <f>'Mappatura processi'!R43</f>
        <v>0</v>
      </c>
      <c r="D73" s="2" t="str">
        <f t="shared" si="0"/>
        <v/>
      </c>
      <c r="E73" s="2" t="str">
        <f t="shared" si="1"/>
        <v/>
      </c>
      <c r="F73" s="2" t="str">
        <f t="shared" si="2"/>
        <v/>
      </c>
      <c r="G73" s="2" t="str">
        <f t="shared" si="3"/>
        <v/>
      </c>
    </row>
    <row r="74" spans="3:7" x14ac:dyDescent="0.35">
      <c r="C74" s="2">
        <f>'Mappatura processi'!R44</f>
        <v>0</v>
      </c>
      <c r="D74" s="2" t="str">
        <f t="shared" si="0"/>
        <v/>
      </c>
      <c r="E74" s="2" t="str">
        <f t="shared" si="1"/>
        <v/>
      </c>
      <c r="F74" s="2" t="str">
        <f t="shared" si="2"/>
        <v/>
      </c>
      <c r="G74" s="2" t="str">
        <f t="shared" si="3"/>
        <v/>
      </c>
    </row>
    <row r="75" spans="3:7" x14ac:dyDescent="0.35">
      <c r="C75" s="2">
        <f>'Mappatura processi'!R45</f>
        <v>0</v>
      </c>
      <c r="D75" s="2" t="str">
        <f t="shared" si="0"/>
        <v/>
      </c>
      <c r="E75" s="2" t="str">
        <f t="shared" si="1"/>
        <v/>
      </c>
      <c r="F75" s="2" t="str">
        <f t="shared" si="2"/>
        <v/>
      </c>
      <c r="G75" s="2" t="str">
        <f t="shared" si="3"/>
        <v/>
      </c>
    </row>
    <row r="76" spans="3:7" x14ac:dyDescent="0.35">
      <c r="C76" s="2">
        <f>'Mappatura processi'!R46</f>
        <v>0</v>
      </c>
      <c r="D76" s="2" t="str">
        <f t="shared" si="0"/>
        <v/>
      </c>
      <c r="E76" s="2" t="str">
        <f t="shared" si="1"/>
        <v/>
      </c>
      <c r="F76" s="2" t="str">
        <f t="shared" si="2"/>
        <v/>
      </c>
      <c r="G76" s="2" t="str">
        <f t="shared" si="3"/>
        <v/>
      </c>
    </row>
    <row r="77" spans="3:7" x14ac:dyDescent="0.35">
      <c r="C77" s="2">
        <f>'Mappatura processi'!R47</f>
        <v>0</v>
      </c>
      <c r="D77" s="2" t="str">
        <f t="shared" si="0"/>
        <v/>
      </c>
      <c r="E77" s="2" t="str">
        <f t="shared" si="1"/>
        <v/>
      </c>
      <c r="F77" s="2" t="str">
        <f t="shared" si="2"/>
        <v/>
      </c>
      <c r="G77" s="2" t="str">
        <f t="shared" si="3"/>
        <v/>
      </c>
    </row>
    <row r="78" spans="3:7" x14ac:dyDescent="0.35">
      <c r="C78" s="2">
        <f>'Mappatura processi'!R48</f>
        <v>0</v>
      </c>
      <c r="D78" s="2" t="str">
        <f t="shared" si="0"/>
        <v/>
      </c>
      <c r="E78" s="2" t="str">
        <f t="shared" si="1"/>
        <v/>
      </c>
      <c r="F78" s="2" t="str">
        <f t="shared" si="2"/>
        <v/>
      </c>
      <c r="G78" s="2" t="str">
        <f t="shared" si="3"/>
        <v/>
      </c>
    </row>
    <row r="79" spans="3:7" x14ac:dyDescent="0.35">
      <c r="C79" s="2">
        <f>'Mappatura processi'!R49</f>
        <v>0</v>
      </c>
      <c r="D79" s="2" t="str">
        <f t="shared" si="0"/>
        <v/>
      </c>
      <c r="E79" s="2" t="str">
        <f t="shared" si="1"/>
        <v/>
      </c>
      <c r="F79" s="2" t="str">
        <f t="shared" si="2"/>
        <v/>
      </c>
      <c r="G79" s="2" t="str">
        <f t="shared" si="3"/>
        <v/>
      </c>
    </row>
    <row r="80" spans="3:7" x14ac:dyDescent="0.35">
      <c r="C80" s="2">
        <f>'Mappatura processi'!R50</f>
        <v>0</v>
      </c>
      <c r="D80" s="2" t="str">
        <f t="shared" si="0"/>
        <v/>
      </c>
      <c r="E80" s="2" t="str">
        <f t="shared" si="1"/>
        <v/>
      </c>
      <c r="F80" s="2" t="str">
        <f t="shared" si="2"/>
        <v/>
      </c>
      <c r="G80" s="2" t="str">
        <f t="shared" si="3"/>
        <v/>
      </c>
    </row>
    <row r="81" spans="3:7" x14ac:dyDescent="0.35">
      <c r="C81" s="2">
        <f>'Mappatura processi'!R51</f>
        <v>0</v>
      </c>
      <c r="D81" s="2" t="str">
        <f t="shared" si="0"/>
        <v/>
      </c>
      <c r="E81" s="2" t="str">
        <f t="shared" si="1"/>
        <v/>
      </c>
      <c r="F81" s="2" t="str">
        <f t="shared" si="2"/>
        <v/>
      </c>
      <c r="G81" s="2" t="str">
        <f t="shared" si="3"/>
        <v/>
      </c>
    </row>
    <row r="82" spans="3:7" x14ac:dyDescent="0.35">
      <c r="C82" s="2" t="str">
        <f>'Mappatura processi'!R52</f>
        <v>Molto bassa</v>
      </c>
      <c r="D82" s="2" t="str">
        <f t="shared" si="0"/>
        <v/>
      </c>
      <c r="E82" s="2" t="str">
        <f t="shared" si="1"/>
        <v/>
      </c>
      <c r="F82" s="2" t="str">
        <f t="shared" si="2"/>
        <v>Medio</v>
      </c>
      <c r="G82" s="2" t="str">
        <f t="shared" si="3"/>
        <v>Medio</v>
      </c>
    </row>
    <row r="83" spans="3:7" x14ac:dyDescent="0.35">
      <c r="C83" s="2" t="str">
        <f>'Mappatura processi'!R53</f>
        <v>Molto bassa</v>
      </c>
      <c r="D83" s="2" t="str">
        <f t="shared" si="0"/>
        <v/>
      </c>
      <c r="E83" s="2" t="str">
        <f t="shared" si="1"/>
        <v/>
      </c>
      <c r="F83" s="2" t="str">
        <f t="shared" si="2"/>
        <v>Medio</v>
      </c>
      <c r="G83" s="2" t="str">
        <f t="shared" si="3"/>
        <v>Medio</v>
      </c>
    </row>
    <row r="84" spans="3:7" x14ac:dyDescent="0.35">
      <c r="C84" s="2" t="str">
        <f>'Mappatura processi'!R54</f>
        <v>Molto bassa</v>
      </c>
      <c r="D84" s="2" t="str">
        <f t="shared" si="0"/>
        <v/>
      </c>
      <c r="E84" s="2" t="str">
        <f t="shared" si="1"/>
        <v/>
      </c>
      <c r="F84" s="2" t="str">
        <f t="shared" si="2"/>
        <v>Medio</v>
      </c>
      <c r="G84" s="2" t="str">
        <f t="shared" si="3"/>
        <v>Medio</v>
      </c>
    </row>
    <row r="85" spans="3:7" x14ac:dyDescent="0.35">
      <c r="C85" s="2" t="str">
        <f>'Mappatura processi'!R55</f>
        <v>Molto bassa</v>
      </c>
      <c r="D85" s="2" t="str">
        <f t="shared" si="0"/>
        <v/>
      </c>
      <c r="E85" s="2" t="str">
        <f t="shared" si="1"/>
        <v/>
      </c>
      <c r="F85" s="2" t="str">
        <f t="shared" si="2"/>
        <v>Medio</v>
      </c>
      <c r="G85" s="2" t="str">
        <f t="shared" si="3"/>
        <v>Medio</v>
      </c>
    </row>
    <row r="86" spans="3:7" x14ac:dyDescent="0.35">
      <c r="C86" s="2" t="str">
        <f>'Mappatura processi'!R56</f>
        <v>Molto bassa</v>
      </c>
      <c r="D86" s="2" t="str">
        <f t="shared" si="0"/>
        <v/>
      </c>
      <c r="E86" s="2" t="str">
        <f t="shared" si="1"/>
        <v/>
      </c>
      <c r="F86" s="2" t="str">
        <f t="shared" si="2"/>
        <v>Medio</v>
      </c>
      <c r="G86" s="2" t="str">
        <f t="shared" si="3"/>
        <v>Medio</v>
      </c>
    </row>
    <row r="87" spans="3:7" x14ac:dyDescent="0.35">
      <c r="C87" s="2" t="str">
        <f>'Mappatura processi'!R57</f>
        <v>Molto bassa</v>
      </c>
      <c r="D87" s="2" t="str">
        <f t="shared" si="0"/>
        <v/>
      </c>
      <c r="E87" s="2" t="str">
        <f t="shared" si="1"/>
        <v/>
      </c>
      <c r="F87" s="2" t="str">
        <f t="shared" si="2"/>
        <v>Medio</v>
      </c>
      <c r="G87" s="2" t="str">
        <f t="shared" si="3"/>
        <v>Medio</v>
      </c>
    </row>
    <row r="88" spans="3:7" x14ac:dyDescent="0.35">
      <c r="C88" s="2" t="str">
        <f>'Mappatura processi'!R58</f>
        <v>Molto bassa</v>
      </c>
      <c r="D88" s="2" t="str">
        <f t="shared" ref="D88:D125" si="4">IF(OR(C88 = "Media", C88="Alta",C88="Altissima"),"Altissimo","")</f>
        <v/>
      </c>
      <c r="E88" s="2" t="str">
        <f t="shared" ref="E88:E125" si="5">IF(C88="Bassa","Alto","")</f>
        <v/>
      </c>
      <c r="F88" s="2" t="str">
        <f t="shared" ref="F88:F125" si="6">IF(C88="Molto bassa","Medio","")</f>
        <v>Medio</v>
      </c>
      <c r="G88" s="2" t="str">
        <f t="shared" ref="G88:G125" si="7">CONCATENATE(D88,E88,F88)</f>
        <v>Medio</v>
      </c>
    </row>
    <row r="89" spans="3:7" x14ac:dyDescent="0.35">
      <c r="C89" s="2" t="str">
        <f>'Mappatura processi'!R59</f>
        <v>Molto bassa</v>
      </c>
      <c r="D89" s="2" t="str">
        <f t="shared" si="4"/>
        <v/>
      </c>
      <c r="E89" s="2" t="str">
        <f t="shared" si="5"/>
        <v/>
      </c>
      <c r="F89" s="2" t="str">
        <f t="shared" si="6"/>
        <v>Medio</v>
      </c>
      <c r="G89" s="2" t="str">
        <f t="shared" si="7"/>
        <v>Medio</v>
      </c>
    </row>
    <row r="90" spans="3:7" x14ac:dyDescent="0.35">
      <c r="C90" s="2" t="str">
        <f>'Mappatura processi'!R60</f>
        <v>Molto bassa</v>
      </c>
      <c r="D90" s="2" t="str">
        <f t="shared" si="4"/>
        <v/>
      </c>
      <c r="E90" s="2" t="str">
        <f t="shared" si="5"/>
        <v/>
      </c>
      <c r="F90" s="2" t="str">
        <f t="shared" si="6"/>
        <v>Medio</v>
      </c>
      <c r="G90" s="2" t="str">
        <f t="shared" si="7"/>
        <v>Medio</v>
      </c>
    </row>
    <row r="91" spans="3:7" x14ac:dyDescent="0.35">
      <c r="C91" s="2" t="str">
        <f>'Mappatura processi'!R61</f>
        <v>Molto bassa</v>
      </c>
      <c r="D91" s="2" t="str">
        <f t="shared" si="4"/>
        <v/>
      </c>
      <c r="E91" s="2" t="str">
        <f t="shared" si="5"/>
        <v/>
      </c>
      <c r="F91" s="2" t="str">
        <f t="shared" si="6"/>
        <v>Medio</v>
      </c>
      <c r="G91" s="2" t="str">
        <f t="shared" si="7"/>
        <v>Medio</v>
      </c>
    </row>
    <row r="92" spans="3:7" x14ac:dyDescent="0.35">
      <c r="C92" s="2" t="str">
        <f>'Mappatura processi'!R62</f>
        <v>Molto bassa</v>
      </c>
      <c r="D92" s="2" t="str">
        <f t="shared" si="4"/>
        <v/>
      </c>
      <c r="E92" s="2" t="str">
        <f t="shared" si="5"/>
        <v/>
      </c>
      <c r="F92" s="2" t="str">
        <f t="shared" si="6"/>
        <v>Medio</v>
      </c>
      <c r="G92" s="2" t="str">
        <f t="shared" si="7"/>
        <v>Medio</v>
      </c>
    </row>
    <row r="93" spans="3:7" x14ac:dyDescent="0.35">
      <c r="C93" s="2" t="str">
        <f>'Mappatura processi'!R63</f>
        <v>Molto bassa</v>
      </c>
      <c r="D93" s="2" t="str">
        <f t="shared" si="4"/>
        <v/>
      </c>
      <c r="E93" s="2" t="str">
        <f t="shared" si="5"/>
        <v/>
      </c>
      <c r="F93" s="2" t="str">
        <f t="shared" si="6"/>
        <v>Medio</v>
      </c>
      <c r="G93" s="2" t="str">
        <f t="shared" si="7"/>
        <v>Medio</v>
      </c>
    </row>
    <row r="94" spans="3:7" x14ac:dyDescent="0.35">
      <c r="C94" s="2">
        <f>'Mappatura processi'!R64</f>
        <v>0</v>
      </c>
      <c r="D94" s="2" t="str">
        <f t="shared" si="4"/>
        <v/>
      </c>
      <c r="E94" s="2" t="str">
        <f t="shared" si="5"/>
        <v/>
      </c>
      <c r="F94" s="2" t="str">
        <f t="shared" si="6"/>
        <v/>
      </c>
      <c r="G94" s="2" t="str">
        <f t="shared" si="7"/>
        <v/>
      </c>
    </row>
    <row r="95" spans="3:7" x14ac:dyDescent="0.35">
      <c r="C95" s="2">
        <f>'Mappatura processi'!R65</f>
        <v>0</v>
      </c>
      <c r="D95" s="2" t="str">
        <f t="shared" si="4"/>
        <v/>
      </c>
      <c r="E95" s="2" t="str">
        <f t="shared" si="5"/>
        <v/>
      </c>
      <c r="F95" s="2" t="str">
        <f t="shared" si="6"/>
        <v/>
      </c>
      <c r="G95" s="2" t="str">
        <f t="shared" si="7"/>
        <v/>
      </c>
    </row>
    <row r="96" spans="3:7" x14ac:dyDescent="0.35">
      <c r="C96" s="2">
        <f>'Mappatura processi'!R66</f>
        <v>0</v>
      </c>
      <c r="D96" s="2" t="str">
        <f t="shared" si="4"/>
        <v/>
      </c>
      <c r="E96" s="2" t="str">
        <f t="shared" si="5"/>
        <v/>
      </c>
      <c r="F96" s="2" t="str">
        <f t="shared" si="6"/>
        <v/>
      </c>
      <c r="G96" s="2" t="str">
        <f t="shared" si="7"/>
        <v/>
      </c>
    </row>
    <row r="97" spans="3:7" x14ac:dyDescent="0.35">
      <c r="C97" s="2">
        <f>'Mappatura processi'!R67</f>
        <v>0</v>
      </c>
      <c r="D97" s="2" t="str">
        <f t="shared" si="4"/>
        <v/>
      </c>
      <c r="E97" s="2" t="str">
        <f t="shared" si="5"/>
        <v/>
      </c>
      <c r="F97" s="2" t="str">
        <f t="shared" si="6"/>
        <v/>
      </c>
      <c r="G97" s="2" t="str">
        <f t="shared" si="7"/>
        <v/>
      </c>
    </row>
    <row r="98" spans="3:7" x14ac:dyDescent="0.35">
      <c r="C98" s="2">
        <f>'Mappatura processi'!R68</f>
        <v>0</v>
      </c>
      <c r="D98" s="2" t="str">
        <f t="shared" si="4"/>
        <v/>
      </c>
      <c r="E98" s="2" t="str">
        <f t="shared" si="5"/>
        <v/>
      </c>
      <c r="F98" s="2" t="str">
        <f t="shared" si="6"/>
        <v/>
      </c>
      <c r="G98" s="2" t="str">
        <f t="shared" si="7"/>
        <v/>
      </c>
    </row>
    <row r="99" spans="3:7" x14ac:dyDescent="0.35">
      <c r="C99" s="2">
        <f>'Mappatura processi'!R69</f>
        <v>0</v>
      </c>
      <c r="D99" s="2" t="str">
        <f t="shared" si="4"/>
        <v/>
      </c>
      <c r="E99" s="2" t="str">
        <f t="shared" si="5"/>
        <v/>
      </c>
      <c r="F99" s="2" t="str">
        <f t="shared" si="6"/>
        <v/>
      </c>
      <c r="G99" s="2" t="str">
        <f t="shared" si="7"/>
        <v/>
      </c>
    </row>
    <row r="100" spans="3:7" x14ac:dyDescent="0.35">
      <c r="C100" s="2">
        <f>'Mappatura processi'!R70</f>
        <v>0</v>
      </c>
      <c r="D100" s="2" t="str">
        <f t="shared" si="4"/>
        <v/>
      </c>
      <c r="E100" s="2" t="str">
        <f t="shared" si="5"/>
        <v/>
      </c>
      <c r="F100" s="2" t="str">
        <f t="shared" si="6"/>
        <v/>
      </c>
      <c r="G100" s="2" t="str">
        <f t="shared" si="7"/>
        <v/>
      </c>
    </row>
    <row r="101" spans="3:7" x14ac:dyDescent="0.35">
      <c r="C101" s="2">
        <f>'Mappatura processi'!R71</f>
        <v>0</v>
      </c>
      <c r="D101" s="2" t="str">
        <f t="shared" si="4"/>
        <v/>
      </c>
      <c r="E101" s="2" t="str">
        <f t="shared" si="5"/>
        <v/>
      </c>
      <c r="F101" s="2" t="str">
        <f t="shared" si="6"/>
        <v/>
      </c>
      <c r="G101" s="2" t="str">
        <f t="shared" si="7"/>
        <v/>
      </c>
    </row>
    <row r="102" spans="3:7" x14ac:dyDescent="0.35">
      <c r="C102" s="2">
        <f>'Mappatura processi'!R72</f>
        <v>0</v>
      </c>
      <c r="D102" s="2" t="str">
        <f t="shared" si="4"/>
        <v/>
      </c>
      <c r="E102" s="2" t="str">
        <f t="shared" si="5"/>
        <v/>
      </c>
      <c r="F102" s="2" t="str">
        <f t="shared" si="6"/>
        <v/>
      </c>
      <c r="G102" s="2" t="str">
        <f t="shared" si="7"/>
        <v/>
      </c>
    </row>
    <row r="103" spans="3:7" x14ac:dyDescent="0.35">
      <c r="C103" s="2">
        <f>'Mappatura processi'!R73</f>
        <v>0</v>
      </c>
      <c r="D103" s="2" t="str">
        <f t="shared" si="4"/>
        <v/>
      </c>
      <c r="E103" s="2" t="str">
        <f t="shared" si="5"/>
        <v/>
      </c>
      <c r="F103" s="2" t="str">
        <f t="shared" si="6"/>
        <v/>
      </c>
      <c r="G103" s="2" t="str">
        <f t="shared" si="7"/>
        <v/>
      </c>
    </row>
    <row r="104" spans="3:7" x14ac:dyDescent="0.35">
      <c r="C104" s="2">
        <f>'Mappatura processi'!R74</f>
        <v>0</v>
      </c>
      <c r="D104" s="2" t="str">
        <f t="shared" si="4"/>
        <v/>
      </c>
      <c r="E104" s="2" t="str">
        <f t="shared" si="5"/>
        <v/>
      </c>
      <c r="F104" s="2" t="str">
        <f t="shared" si="6"/>
        <v/>
      </c>
      <c r="G104" s="2" t="str">
        <f t="shared" si="7"/>
        <v/>
      </c>
    </row>
    <row r="105" spans="3:7" x14ac:dyDescent="0.35">
      <c r="C105" s="2">
        <f>'Mappatura processi'!R75</f>
        <v>0</v>
      </c>
      <c r="D105" s="2" t="str">
        <f t="shared" si="4"/>
        <v/>
      </c>
      <c r="E105" s="2" t="str">
        <f t="shared" si="5"/>
        <v/>
      </c>
      <c r="F105" s="2" t="str">
        <f t="shared" si="6"/>
        <v/>
      </c>
      <c r="G105" s="2" t="str">
        <f t="shared" si="7"/>
        <v/>
      </c>
    </row>
    <row r="106" spans="3:7" x14ac:dyDescent="0.35">
      <c r="C106" s="2">
        <f>'Mappatura processi'!R76</f>
        <v>0</v>
      </c>
      <c r="D106" s="2" t="str">
        <f t="shared" si="4"/>
        <v/>
      </c>
      <c r="E106" s="2" t="str">
        <f t="shared" si="5"/>
        <v/>
      </c>
      <c r="F106" s="2" t="str">
        <f t="shared" si="6"/>
        <v/>
      </c>
      <c r="G106" s="2" t="str">
        <f t="shared" si="7"/>
        <v/>
      </c>
    </row>
    <row r="107" spans="3:7" x14ac:dyDescent="0.35">
      <c r="C107" s="2">
        <f>'Mappatura processi'!R77</f>
        <v>0</v>
      </c>
      <c r="D107" s="2" t="str">
        <f t="shared" si="4"/>
        <v/>
      </c>
      <c r="E107" s="2" t="str">
        <f t="shared" si="5"/>
        <v/>
      </c>
      <c r="F107" s="2" t="str">
        <f t="shared" si="6"/>
        <v/>
      </c>
      <c r="G107" s="2" t="str">
        <f t="shared" si="7"/>
        <v/>
      </c>
    </row>
    <row r="108" spans="3:7" x14ac:dyDescent="0.35">
      <c r="C108" s="2">
        <f>'Mappatura processi'!R78</f>
        <v>0</v>
      </c>
      <c r="D108" s="2" t="str">
        <f t="shared" si="4"/>
        <v/>
      </c>
      <c r="E108" s="2" t="str">
        <f t="shared" si="5"/>
        <v/>
      </c>
      <c r="F108" s="2" t="str">
        <f t="shared" si="6"/>
        <v/>
      </c>
      <c r="G108" s="2" t="str">
        <f t="shared" si="7"/>
        <v/>
      </c>
    </row>
    <row r="109" spans="3:7" x14ac:dyDescent="0.35">
      <c r="C109" s="2">
        <f>'Mappatura processi'!R79</f>
        <v>0</v>
      </c>
      <c r="D109" s="2" t="str">
        <f t="shared" si="4"/>
        <v/>
      </c>
      <c r="E109" s="2" t="str">
        <f t="shared" si="5"/>
        <v/>
      </c>
      <c r="F109" s="2" t="str">
        <f t="shared" si="6"/>
        <v/>
      </c>
      <c r="G109" s="2" t="str">
        <f t="shared" si="7"/>
        <v/>
      </c>
    </row>
    <row r="110" spans="3:7" x14ac:dyDescent="0.35">
      <c r="C110" s="2">
        <f>'Mappatura processi'!R80</f>
        <v>0</v>
      </c>
      <c r="D110" s="2" t="str">
        <f t="shared" si="4"/>
        <v/>
      </c>
      <c r="E110" s="2" t="str">
        <f t="shared" si="5"/>
        <v/>
      </c>
      <c r="F110" s="2" t="str">
        <f t="shared" si="6"/>
        <v/>
      </c>
      <c r="G110" s="2" t="str">
        <f t="shared" si="7"/>
        <v/>
      </c>
    </row>
    <row r="111" spans="3:7" x14ac:dyDescent="0.35">
      <c r="C111" s="2">
        <f>'Mappatura processi'!R81</f>
        <v>0</v>
      </c>
      <c r="D111" s="2" t="str">
        <f t="shared" si="4"/>
        <v/>
      </c>
      <c r="E111" s="2" t="str">
        <f t="shared" si="5"/>
        <v/>
      </c>
      <c r="F111" s="2" t="str">
        <f t="shared" si="6"/>
        <v/>
      </c>
      <c r="G111" s="2" t="str">
        <f t="shared" si="7"/>
        <v/>
      </c>
    </row>
    <row r="112" spans="3:7" x14ac:dyDescent="0.35">
      <c r="C112" s="2">
        <f>'Mappatura processi'!R82</f>
        <v>0</v>
      </c>
      <c r="D112" s="2" t="str">
        <f t="shared" si="4"/>
        <v/>
      </c>
      <c r="E112" s="2" t="str">
        <f t="shared" si="5"/>
        <v/>
      </c>
      <c r="F112" s="2" t="str">
        <f t="shared" si="6"/>
        <v/>
      </c>
      <c r="G112" s="2" t="str">
        <f t="shared" si="7"/>
        <v/>
      </c>
    </row>
    <row r="113" spans="3:7" x14ac:dyDescent="0.35">
      <c r="C113" s="2">
        <f>'Mappatura processi'!R83</f>
        <v>0</v>
      </c>
      <c r="D113" s="2" t="str">
        <f t="shared" si="4"/>
        <v/>
      </c>
      <c r="E113" s="2" t="str">
        <f t="shared" si="5"/>
        <v/>
      </c>
      <c r="F113" s="2" t="str">
        <f t="shared" si="6"/>
        <v/>
      </c>
      <c r="G113" s="2" t="str">
        <f t="shared" si="7"/>
        <v/>
      </c>
    </row>
    <row r="114" spans="3:7" x14ac:dyDescent="0.35">
      <c r="C114" s="2">
        <f>'Mappatura processi'!R84</f>
        <v>0</v>
      </c>
      <c r="D114" s="2" t="str">
        <f t="shared" si="4"/>
        <v/>
      </c>
      <c r="E114" s="2" t="str">
        <f t="shared" si="5"/>
        <v/>
      </c>
      <c r="F114" s="2" t="str">
        <f t="shared" si="6"/>
        <v/>
      </c>
      <c r="G114" s="2" t="str">
        <f t="shared" si="7"/>
        <v/>
      </c>
    </row>
    <row r="115" spans="3:7" x14ac:dyDescent="0.35">
      <c r="C115" s="2">
        <f>'Mappatura processi'!R85</f>
        <v>0</v>
      </c>
      <c r="D115" s="2" t="str">
        <f t="shared" si="4"/>
        <v/>
      </c>
      <c r="E115" s="2" t="str">
        <f t="shared" si="5"/>
        <v/>
      </c>
      <c r="F115" s="2" t="str">
        <f t="shared" si="6"/>
        <v/>
      </c>
      <c r="G115" s="2" t="str">
        <f t="shared" si="7"/>
        <v/>
      </c>
    </row>
    <row r="116" spans="3:7" x14ac:dyDescent="0.35">
      <c r="C116" s="2">
        <f>'Mappatura processi'!R86</f>
        <v>0</v>
      </c>
      <c r="D116" s="2" t="str">
        <f t="shared" si="4"/>
        <v/>
      </c>
      <c r="E116" s="2" t="str">
        <f t="shared" si="5"/>
        <v/>
      </c>
      <c r="F116" s="2" t="str">
        <f t="shared" si="6"/>
        <v/>
      </c>
      <c r="G116" s="2" t="str">
        <f t="shared" si="7"/>
        <v/>
      </c>
    </row>
    <row r="117" spans="3:7" x14ac:dyDescent="0.35">
      <c r="C117" s="2">
        <f>'Mappatura processi'!R87</f>
        <v>0</v>
      </c>
      <c r="D117" s="2" t="str">
        <f t="shared" si="4"/>
        <v/>
      </c>
      <c r="E117" s="2" t="str">
        <f t="shared" si="5"/>
        <v/>
      </c>
      <c r="F117" s="2" t="str">
        <f t="shared" si="6"/>
        <v/>
      </c>
      <c r="G117" s="2" t="str">
        <f t="shared" si="7"/>
        <v/>
      </c>
    </row>
    <row r="118" spans="3:7" x14ac:dyDescent="0.35">
      <c r="C118" s="2">
        <f>'Mappatura processi'!R88</f>
        <v>0</v>
      </c>
      <c r="D118" s="2" t="str">
        <f t="shared" si="4"/>
        <v/>
      </c>
      <c r="E118" s="2" t="str">
        <f t="shared" si="5"/>
        <v/>
      </c>
      <c r="F118" s="2" t="str">
        <f t="shared" si="6"/>
        <v/>
      </c>
      <c r="G118" s="2" t="str">
        <f t="shared" si="7"/>
        <v/>
      </c>
    </row>
    <row r="119" spans="3:7" x14ac:dyDescent="0.35">
      <c r="C119" s="2">
        <f>'Mappatura processi'!R89</f>
        <v>0</v>
      </c>
      <c r="D119" s="2" t="str">
        <f t="shared" si="4"/>
        <v/>
      </c>
      <c r="E119" s="2" t="str">
        <f t="shared" si="5"/>
        <v/>
      </c>
      <c r="F119" s="2" t="str">
        <f t="shared" si="6"/>
        <v/>
      </c>
      <c r="G119" s="2" t="str">
        <f t="shared" si="7"/>
        <v/>
      </c>
    </row>
    <row r="120" spans="3:7" x14ac:dyDescent="0.35">
      <c r="C120" s="2">
        <f>'Mappatura processi'!R90</f>
        <v>0</v>
      </c>
      <c r="D120" s="2" t="str">
        <f t="shared" si="4"/>
        <v/>
      </c>
      <c r="E120" s="2" t="str">
        <f t="shared" si="5"/>
        <v/>
      </c>
      <c r="F120" s="2" t="str">
        <f t="shared" si="6"/>
        <v/>
      </c>
      <c r="G120" s="2" t="str">
        <f t="shared" si="7"/>
        <v/>
      </c>
    </row>
    <row r="121" spans="3:7" x14ac:dyDescent="0.35">
      <c r="C121" s="2">
        <f>'Mappatura processi'!R91</f>
        <v>0</v>
      </c>
      <c r="D121" s="2" t="str">
        <f t="shared" si="4"/>
        <v/>
      </c>
      <c r="E121" s="2" t="str">
        <f t="shared" si="5"/>
        <v/>
      </c>
      <c r="F121" s="2" t="str">
        <f t="shared" si="6"/>
        <v/>
      </c>
      <c r="G121" s="2" t="str">
        <f t="shared" si="7"/>
        <v/>
      </c>
    </row>
    <row r="122" spans="3:7" x14ac:dyDescent="0.35">
      <c r="C122" s="2">
        <f>'Mappatura processi'!R92</f>
        <v>0</v>
      </c>
      <c r="D122" s="2" t="str">
        <f t="shared" si="4"/>
        <v/>
      </c>
      <c r="E122" s="2" t="str">
        <f t="shared" si="5"/>
        <v/>
      </c>
      <c r="F122" s="2" t="str">
        <f t="shared" si="6"/>
        <v/>
      </c>
      <c r="G122" s="2" t="str">
        <f t="shared" si="7"/>
        <v/>
      </c>
    </row>
    <row r="123" spans="3:7" x14ac:dyDescent="0.35">
      <c r="C123" s="2">
        <f>'Mappatura processi'!R93</f>
        <v>0</v>
      </c>
      <c r="D123" s="2" t="str">
        <f t="shared" si="4"/>
        <v/>
      </c>
      <c r="E123" s="2" t="str">
        <f t="shared" si="5"/>
        <v/>
      </c>
      <c r="F123" s="2" t="str">
        <f t="shared" si="6"/>
        <v/>
      </c>
      <c r="G123" s="2" t="str">
        <f t="shared" si="7"/>
        <v/>
      </c>
    </row>
    <row r="124" spans="3:7" x14ac:dyDescent="0.35">
      <c r="C124" s="2">
        <f>'Mappatura processi'!R94</f>
        <v>0</v>
      </c>
      <c r="D124" s="2" t="str">
        <f t="shared" si="4"/>
        <v/>
      </c>
      <c r="E124" s="2" t="str">
        <f t="shared" si="5"/>
        <v/>
      </c>
      <c r="F124" s="2" t="str">
        <f t="shared" si="6"/>
        <v/>
      </c>
      <c r="G124" s="2" t="str">
        <f t="shared" si="7"/>
        <v/>
      </c>
    </row>
    <row r="125" spans="3:7" x14ac:dyDescent="0.35">
      <c r="C125" s="2">
        <f>'Mappatura processi'!R95</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2016-01-29T12:21:49Z</cp:lastPrinted>
  <dcterms:created xsi:type="dcterms:W3CDTF">2014-07-11T10:05:14Z</dcterms:created>
  <dcterms:modified xsi:type="dcterms:W3CDTF">2018-01-23T15:18:43Z</dcterms:modified>
</cp:coreProperties>
</file>