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5" windowHeight="1018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processi'!$A$1:$N$79</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1" i="13"/>
  <c r="S100" i="13"/>
  <c r="S99" i="13"/>
  <c r="S98" i="13"/>
  <c r="S97" i="13"/>
  <c r="S96" i="13"/>
  <c r="S95" i="13"/>
  <c r="S94" i="13"/>
  <c r="S93" i="13"/>
  <c r="S92" i="13"/>
  <c r="S91" i="13"/>
  <c r="S90" i="13"/>
  <c r="S89" i="13"/>
  <c r="S88" i="13"/>
  <c r="S87" i="13"/>
  <c r="S86" i="13"/>
  <c r="S85" i="13"/>
  <c r="S84" i="13"/>
  <c r="S83" i="13"/>
  <c r="S82" i="13"/>
  <c r="S81" i="13"/>
  <c r="A55" i="13" l="1"/>
  <c r="A56" i="13" s="1"/>
  <c r="A57" i="13" s="1"/>
  <c r="A60" i="13" s="1"/>
  <c r="A43" i="13"/>
  <c r="A44" i="13" s="1"/>
  <c r="A45" i="13" s="1"/>
  <c r="A67" i="13" l="1"/>
  <c r="A69" i="13" s="1"/>
  <c r="A68" i="13"/>
  <c r="A59" i="13"/>
  <c r="A58" i="13"/>
  <c r="A61" i="13" s="1"/>
  <c r="A62" i="13" s="1"/>
  <c r="A48" i="13"/>
  <c r="A46" i="13"/>
  <c r="A47" i="13"/>
  <c r="A50" i="13" l="1"/>
  <c r="A51" i="13" s="1"/>
  <c r="A52" i="13" s="1"/>
  <c r="A53" i="13" s="1"/>
  <c r="A49" i="13"/>
  <c r="A70" i="13"/>
  <c r="A72" i="13" s="1"/>
  <c r="A73" i="13" s="1"/>
  <c r="A71" i="13"/>
  <c r="G6" i="13"/>
  <c r="G4" i="13"/>
  <c r="A74" i="13" l="1"/>
  <c r="A75" i="13" s="1"/>
  <c r="A76" i="13" s="1"/>
  <c r="C3" i="15"/>
  <c r="C3" i="1" l="1"/>
  <c r="C5" i="1"/>
  <c r="A9" i="13" l="1"/>
  <c r="A10" i="13" s="1"/>
  <c r="A13" i="13" l="1"/>
  <c r="A14" i="13" s="1"/>
  <c r="A17" i="13" s="1"/>
  <c r="A15" i="13" l="1"/>
  <c r="A18" i="13" s="1"/>
  <c r="A19" i="13" s="1"/>
  <c r="A20" i="13" s="1"/>
  <c r="A21" i="13" s="1"/>
  <c r="A22" i="13" s="1"/>
  <c r="A23" i="13" s="1"/>
  <c r="A24" i="13" s="1"/>
  <c r="A25" i="13" s="1"/>
  <c r="A16" i="13"/>
  <c r="A26" i="13" l="1"/>
  <c r="A27" i="13" s="1"/>
  <c r="A28" i="13"/>
  <c r="A29" i="13" s="1"/>
  <c r="A63" i="13" s="1"/>
  <c r="A31" i="13" l="1"/>
  <c r="A30" i="13"/>
  <c r="A32" i="13" s="1"/>
  <c r="A64" i="13"/>
  <c r="A65" i="13" s="1"/>
  <c r="A33" i="13" l="1"/>
  <c r="A34" i="13" l="1"/>
  <c r="A35" i="13" s="1"/>
  <c r="A36" i="13" s="1"/>
  <c r="A37" i="13" l="1"/>
  <c r="A38" i="13" l="1"/>
  <c r="A39" i="13"/>
  <c r="A40" i="13" s="1"/>
  <c r="A41" i="13" s="1"/>
</calcChain>
</file>

<file path=xl/sharedStrings.xml><?xml version="1.0" encoding="utf-8"?>
<sst xmlns="http://schemas.openxmlformats.org/spreadsheetml/2006/main" count="1375" uniqueCount="422">
  <si>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</si>
  <si>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</si>
  <si>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</si>
  <si>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</si>
  <si>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</si>
  <si>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</si>
  <si>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</si>
  <si>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</si>
  <si>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</si>
  <si>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</si>
  <si>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</si>
  <si>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</si>
  <si>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</si>
  <si>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</si>
  <si>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</si>
  <si>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</si>
  <si>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</si>
  <si>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</si>
  <si>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</si>
  <si>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</si>
  <si>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</si>
  <si>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</si>
  <si>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</si>
  <si>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</si>
  <si>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</si>
  <si>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</si>
  <si>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</si>
  <si>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</si>
  <si>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</si>
  <si>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</si>
  <si>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</si>
  <si>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</si>
  <si>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</si>
  <si>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</si>
  <si>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</si>
  <si>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</si>
  <si>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</si>
  <si>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</si>
  <si>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</si>
  <si>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</si>
  <si>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</si>
  <si>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</si>
  <si>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</si>
  <si>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</si>
  <si>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</si>
  <si>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</si>
  <si>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</si>
  <si>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</si>
  <si>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</si>
  <si>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</si>
  <si>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</si>
  <si>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</si>
  <si>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</si>
  <si>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</si>
  <si>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</si>
  <si>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</si>
  <si>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</si>
  <si>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</si>
  <si>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</si>
  <si>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</si>
  <si>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</si>
  <si>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</si>
  <si>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</si>
  <si>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</si>
  <si>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</si>
  <si>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</si>
  <si>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</si>
  <si>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</si>
  <si>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</si>
  <si>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</si>
  <si>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</si>
  <si>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</si>
  <si>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</si>
  <si>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</si>
  <si>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</si>
  <si>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</si>
  <si>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</si>
  <si>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</si>
  <si>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</si>
  <si>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</si>
  <si>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</si>
  <si>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</si>
  <si>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</si>
  <si>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</si>
  <si>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</si>
  <si>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</si>
  <si>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</si>
  <si>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</si>
  <si>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</si>
  <si>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</si>
  <si>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</si>
  <si>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</si>
  <si>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</si>
  <si>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</si>
  <si>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</si>
  <si>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</si>
  <si>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</si>
  <si>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</si>
  <si>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</si>
  <si>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</si>
  <si>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</si>
  <si>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</si>
  <si>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1_2</t>
  </si>
  <si>
    <t>1_3</t>
  </si>
  <si>
    <t>1_5</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</si>
  <si>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</si>
  <si>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</si>
  <si>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</si>
  <si>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</si>
  <si>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</si>
  <si>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</si>
  <si>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</si>
  <si>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</si>
  <si>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</si>
  <si>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</si>
  <si>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</si>
  <si>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</si>
  <si>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</si>
  <si>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</si>
  <si>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</si>
  <si>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</si>
  <si>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</si>
  <si>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</si>
  <si>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</si>
  <si>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</si>
  <si>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</si>
  <si>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</si>
  <si>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</si>
  <si>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</si>
  <si>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</si>
  <si>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</si>
  <si>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</si>
  <si>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</si>
  <si>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</si>
  <si>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</si>
  <si>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</si>
  <si>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</si>
  <si>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</si>
  <si>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</si>
  <si>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</si>
  <si>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</si>
  <si>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</si>
  <si>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</si>
  <si>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</si>
  <si>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</si>
  <si>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</si>
  <si>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</si>
  <si>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</si>
  <si>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</si>
  <si>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</si>
  <si>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</si>
  <si>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</si>
  <si>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</si>
  <si>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</si>
  <si>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</si>
  <si>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</si>
  <si>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</si>
  <si>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</si>
  <si>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</si>
  <si>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</si>
  <si>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</si>
  <si>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</si>
  <si>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</si>
  <si>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</si>
  <si>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</si>
  <si>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</si>
  <si>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</si>
  <si>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</si>
  <si>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</si>
  <si>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</si>
  <si>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</si>
  <si>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</si>
  <si>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</si>
  <si>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</si>
  <si>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</si>
  <si>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</si>
  <si>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</si>
  <si>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</si>
  <si>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</si>
  <si>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</si>
  <si>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</si>
  <si>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</si>
  <si>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</si>
  <si>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</si>
  <si>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</si>
  <si>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</si>
  <si>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</si>
  <si>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</si>
  <si>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</si>
  <si>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</si>
  <si>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</si>
  <si>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</si>
  <si>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</si>
  <si>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</si>
  <si>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</si>
  <si>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</si>
  <si>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</si>
  <si>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</si>
  <si>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</si>
  <si>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</si>
  <si>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</si>
  <si>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</si>
  <si>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</si>
  <si>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</si>
  <si>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</si>
  <si>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</si>
  <si>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</si>
  <si>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</si>
  <si>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</si>
  <si>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</si>
  <si>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</si>
  <si>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</si>
  <si>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</si>
  <si>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</si>
  <si>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</si>
  <si>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</si>
  <si>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</si>
  <si>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</si>
  <si>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</si>
  <si>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</si>
  <si>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</si>
  <si>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</si>
  <si>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</si>
  <si>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</si>
  <si>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</si>
  <si>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</si>
  <si>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</si>
  <si>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</si>
  <si>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</si>
  <si>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</si>
  <si>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</si>
  <si>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</si>
  <si>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</si>
  <si>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</si>
  <si>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</si>
  <si>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</si>
  <si>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</si>
  <si>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</si>
  <si>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</si>
  <si>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</si>
  <si>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</si>
  <si>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</si>
  <si>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</si>
  <si>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</si>
  <si>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</si>
  <si>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</si>
  <si>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</si>
  <si>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</si>
  <si>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</si>
  <si>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</si>
  <si>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</si>
  <si>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</si>
  <si>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</si>
  <si>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</si>
  <si>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</si>
  <si>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</si>
  <si>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</si>
  <si>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</si>
  <si>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</si>
  <si>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</si>
  <si>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</si>
  <si>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</si>
  <si>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</si>
  <si>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</si>
  <si>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</si>
  <si>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</si>
  <si>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</si>
  <si>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</si>
  <si>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</si>
  <si>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</si>
  <si>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</si>
  <si>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</si>
  <si>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</si>
  <si>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</si>
  <si>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</si>
  <si>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</si>
  <si>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</si>
  <si>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</si>
  <si>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</si>
  <si>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</si>
  <si>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</si>
  <si>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</si>
  <si>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</si>
  <si>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</si>
  <si>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</si>
  <si>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</si>
  <si>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</si>
  <si>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</si>
  <si>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</si>
  <si>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</si>
  <si>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</si>
  <si>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</si>
  <si>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</si>
  <si>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</si>
  <si>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</si>
  <si>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</si>
  <si>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</si>
  <si>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</si>
  <si>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</si>
  <si>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</si>
  <si>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</si>
  <si>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</si>
  <si>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</si>
  <si>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</si>
  <si>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</si>
  <si>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</si>
  <si>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6_1_3</t>
  </si>
  <si>
    <t>6_2_3</t>
  </si>
  <si>
    <t>6_2_4</t>
  </si>
  <si>
    <t>6_2_5</t>
  </si>
  <si>
    <t>6_2_6</t>
  </si>
  <si>
    <t xml:space="preserve">Verifica dell'evvenuto pagamento ed estrazione copia  degli atti. </t>
  </si>
  <si>
    <t xml:space="preserve">Trasmissione e/o verbalizzazione dell'estrazione atti. </t>
  </si>
  <si>
    <t xml:space="preserve">Assegnazione ai diversi funzionari dei fascicoli informatici e dei relativi protocolli su E-prot. </t>
  </si>
  <si>
    <t>Archiviazione/ tasferimento delle proposte coma al punto 1_1_2 oltre all'implementazione del Report interno</t>
  </si>
  <si>
    <t>Invio Appunto dell’Ufficio e bozza di comunicazione risultanze istruttorie  in Consiglio</t>
  </si>
  <si>
    <t xml:space="preserve">Invio della delibera all'ufficio redazione interno (SGTECN) </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</si>
  <si>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</si>
  <si>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</si>
  <si>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</si>
  <si>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</si>
  <si>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</si>
  <si>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</si>
  <si>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</si>
  <si>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</si>
  <si>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</si>
  <si>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</si>
  <si>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</si>
  <si>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</si>
  <si>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</si>
  <si>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</si>
  <si>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</si>
  <si>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</si>
  <si>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</si>
  <si>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</si>
  <si>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</si>
  <si>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</si>
  <si>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</si>
  <si>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</si>
  <si>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Alterazione del contenuto in senso favorevole al soggetto vigilato </t>
  </si>
  <si>
    <t xml:space="preserve">A Rischio - Alterazione in senso favorevole al soggetto vigilato delle valutazioni istruttorie - Assegnazione di un termine non congruo con la natura e l'estensione dell'oggetto dell'accertamento </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</si>
  <si>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</si>
  <si>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</si>
  <si>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</si>
  <si>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</si>
  <si>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</si>
  <si>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</si>
  <si>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</si>
  <si>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 xml:space="preserve">A Rischio - Alterazione in senso favorevole al soggetto vigilato  </t>
  </si>
  <si>
    <t>Attività che non si svolge a cura dell'Ufficio</t>
  </si>
  <si>
    <t>A Rischio - Volontaria omessa o lacunosa verifica circa l'attuazione</t>
  </si>
  <si>
    <t xml:space="preserve">A Rischio - Alterazione in senso favorevole al soggetto vigilato delle valutazioni istruttorie  con conseguente pretermissione di elementi che possono compromettere l'attività di vigilanza </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</si>
  <si>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</si>
  <si>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</si>
  <si>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Alterazione in senso favorevole al soggetto vigilato delle valutazioni istruttorie  con conseguente pretermissione di elementi che possono compromettere l'attività di vigilanza</t>
  </si>
  <si>
    <t>A Rischio - Alterazione in senso favorevole al soggetto vigilato delle valutazioni istruttorie  con conseguente pretermissione di elementi che possono compromettere l'attivita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</si>
  <si>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</si>
  <si>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</si>
  <si>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</si>
  <si>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</si>
  <si>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</si>
  <si>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</si>
  <si>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</si>
  <si>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</si>
  <si>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AZIONI RICONDUCIBILI AD ATTIVITA' DI ALTRI UFFICI</t>
  </si>
  <si>
    <t>MISURE</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</si>
  <si>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</si>
  <si>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</si>
  <si>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</si>
  <si>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</si>
  <si>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</si>
  <si>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</si>
  <si>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</si>
  <si>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</si>
  <si>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</si>
  <si>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</si>
  <si>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</si>
  <si>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</si>
  <si>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</si>
  <si>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</si>
  <si>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</si>
  <si>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</si>
  <si>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</si>
  <si>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</si>
  <si>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</si>
  <si>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Trasparenza  -Codice di comportamento - Formazione - Rotazione del personale - Tutela del dipendente che fa segnalazione di illecito - Astensione in caso di conflitto d'interesse - Monitoraggio sul rispetto dei termini procedimentali</t>
  </si>
  <si>
    <t>Pilotamento delle procedure</t>
  </si>
  <si>
    <t>Manipolazione o utilizzo improprio delle informazioni o della documentazione</t>
  </si>
  <si>
    <t>Rispetto dei termini indicati nel regolamento</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</si>
  <si>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</si>
  <si>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</si>
  <si>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Codici di comportamento; Formazione*</t>
  </si>
  <si>
    <t>FASI E TEMPI DI ATTUAZIONE</t>
  </si>
  <si>
    <t>INDICATORI DI ATTUAZIONE</t>
  </si>
  <si>
    <t>SOGGETTO RESPONSABILE</t>
  </si>
  <si>
    <t xml:space="preserve">da attuare </t>
  </si>
  <si>
    <t>Regolazione dell’esercizio della discrezionalità nei procedimenti amministrativi e nei processi di attività, mediante circolari o direttive interne, relative ai singoli uffici, in modo che lo scostamento dalle indicazioni generali debba essere motivato</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</si>
  <si>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</si>
  <si>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Formazione  - Trasparenza  - Codice di comportamento -  Rotazione del personale -  Astensione in caso di conflitto d'interesse - </t>
  </si>
  <si>
    <t xml:space="preserve">Formazione - Trasparenza  - Codice di comportamento -  Rotazione del personale -  Astensione in caso di conflitto d'interesse - </t>
  </si>
  <si>
    <t xml:space="preserve">Trasparenza  - Codice di comportamento -    Astensione in caso di conflitto d'interesse - </t>
  </si>
  <si>
    <t>verifica a campione del rispetto dei termini (100%)</t>
  </si>
  <si>
    <t xml:space="preserve">in attuazione </t>
  </si>
  <si>
    <t>Ricognizione e analisi delle assegnazioni giornaliere dell'ufficio da parte del Protocollo</t>
  </si>
  <si>
    <t>A rischio omissioni nell'assegnazione o deliberati riatrdi</t>
  </si>
  <si>
    <t>Meccanismo di controllo su più livelli (duplice valutazione del dirigente e del funzionario)</t>
  </si>
  <si>
    <t xml:space="preserve">verifica semestrale </t>
  </si>
  <si>
    <t>Osservanza delle direttive dell'amministrazione</t>
  </si>
  <si>
    <t>confronto degli esiti della trattazione sulla medesima tematica da parte dei diversi funzionari assegnatari dei diversi fascioli</t>
  </si>
  <si>
    <t>Trasparenza  - Codice di comportamento -    Astensione in caso di conflitto d'interesse - Rotazione del personale</t>
  </si>
  <si>
    <t xml:space="preserve">Verbali di audizione con i terzi sempre sottoscritti dagli stessi e allegati al fascicolo </t>
  </si>
  <si>
    <t>Maurizio Ciccone</t>
  </si>
  <si>
    <t>L'Ufficio "vigilanza servizi e forniture" assicura la vigilanza sui contratti di forniture e servizi, nei settori ordinari e speciali. L'attività di vigilanza, anche a carattere settoriale, e svolta sia d'ufficio sia su segnalazione, eventualmente attraverso accertamenti svolti anche dagli ispettori, nonché sulla base di programmi annuali definiti dal Consiglio. Propone al Consiglio l'eventuale adozione di atti di raccomandazione vincolante ex art. 217 , comma 2.</t>
  </si>
  <si>
    <t>PROGRAMMAZIONE</t>
  </si>
  <si>
    <t>STATO DI ATTUAZIONE al 1 gennaio 2017</t>
  </si>
  <si>
    <t>Meccanismo di controllo su più livelli (duplice valutazione del dirigente e del funzionario, nonché da parte del Consiglio ai sensi dell'art. 7, comma 2 del Regolamento di vigilanza)</t>
  </si>
  <si>
    <t>31.01.2018</t>
  </si>
  <si>
    <t>Predisposizione di nota di diniego.</t>
  </si>
  <si>
    <t>Ufficio vigilanza centrali di committenza e concessioni di servizi</t>
  </si>
  <si>
    <t>Ricerca di  fascicoli già in trattazione che attengono alla stessa fattispecie, valutazione possibile archiviazione, catalogazione ex  art.11 co.2 Regolamento di Vigilanza, valutazione conteuti esposti anonimi</t>
  </si>
  <si>
    <t>Assegnazione del'istruttoria al funzionario responsabile</t>
  </si>
  <si>
    <t>Verifica del rispetto della disciplina legislativa: intervento senza previo avvio procedimento di vigilanza (art. 21 REG.)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</si>
</sst>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11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9" borderId="2" xfId="0" applyFill="1" applyBorder="1" applyAlignment="1">
      <alignment horizontal="center" vertical="center"/>
    </xf>
    <xf numFmtId="0" fontId="0" fillId="9"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vertical="center" wrapText="1"/>
    </xf>
    <xf numFmtId="0" fontId="0" fillId="10" borderId="2" xfId="0" applyFill="1" applyBorder="1" applyAlignment="1">
      <alignment horizontal="center" vertical="center"/>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11" borderId="2" xfId="0" applyFill="1" applyBorder="1" applyAlignment="1">
      <alignment horizontal="center" vertical="center"/>
    </xf>
    <xf numFmtId="0" fontId="0" fillId="8" borderId="2" xfId="0" applyFill="1" applyBorder="1" applyAlignment="1">
      <alignment horizontal="center" vertical="center"/>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12" borderId="2" xfId="0" applyFill="1" applyBorder="1" applyAlignment="1">
      <alignment horizontal="center" vertical="center"/>
    </xf>
    <xf numFmtId="0" fontId="0" fillId="17"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xf>
    <xf numFmtId="0" fontId="0" fillId="11" borderId="2" xfId="0" applyFill="1" applyBorder="1" applyAlignment="1">
      <alignment horizontal="left" vertical="center" wrapText="1"/>
    </xf>
    <xf numFmtId="0" fontId="0" fillId="6" borderId="2" xfId="0" applyFill="1" applyBorder="1"/>
    <xf numFmtId="0" fontId="0" fillId="9" borderId="2" xfId="0" applyFill="1" applyBorder="1" applyAlignment="1">
      <alignment horizontal="left" vertical="center" wrapText="1"/>
    </xf>
    <xf numFmtId="12"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12" fontId="0" fillId="7" borderId="2" xfId="0" applyNumberFormat="1" applyFill="1" applyBorder="1" applyAlignment="1">
      <alignment horizontal="center" vertical="center" wrapText="1"/>
    </xf>
    <xf numFmtId="13" fontId="0" fillId="17" borderId="2" xfId="0" applyNumberFormat="1" applyFill="1" applyBorder="1" applyAlignment="1">
      <alignment horizontal="center" vertical="center" wrapText="1"/>
    </xf>
    <xf numFmtId="12" fontId="0" fillId="10"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0" borderId="2" xfId="0" applyFill="1" applyBorder="1"/>
    <xf numFmtId="0" fontId="0" fillId="13" borderId="2" xfId="0" applyFill="1" applyBorder="1" applyAlignment="1">
      <alignment horizontal="left" vertical="center" wrapText="1"/>
    </xf>
    <xf numFmtId="0" fontId="0" fillId="7" borderId="2" xfId="0" applyFill="1" applyBorder="1" applyAlignment="1">
      <alignment horizontal="left" vertical="center"/>
    </xf>
    <xf numFmtId="0" fontId="0" fillId="0" borderId="2" xfId="0" applyBorder="1" applyAlignment="1">
      <alignment horizontal="left"/>
    </xf>
    <xf numFmtId="0" fontId="0" fillId="18" borderId="2" xfId="0" applyFill="1" applyBorder="1"/>
    <xf numFmtId="0" fontId="4" fillId="18" borderId="2" xfId="0" applyFont="1" applyFill="1" applyBorder="1" applyAlignment="1">
      <alignment vertical="center"/>
    </xf>
    <xf numFmtId="12" fontId="0" fillId="17" borderId="2" xfId="1" applyNumberFormat="1" applyFont="1" applyFill="1" applyBorder="1" applyAlignment="1">
      <alignment horizontal="center" vertical="center" wrapText="1"/>
    </xf>
    <xf numFmtId="12" fontId="0" fillId="8" borderId="2" xfId="1" applyNumberFormat="1" applyFont="1" applyFill="1" applyBorder="1" applyAlignment="1">
      <alignment horizontal="center" vertical="center" wrapText="1"/>
    </xf>
    <xf numFmtId="12" fontId="0" fillId="10" borderId="2" xfId="1" applyNumberFormat="1" applyFont="1" applyFill="1" applyBorder="1" applyAlignment="1">
      <alignment horizontal="center" vertical="center" wrapText="1"/>
    </xf>
    <xf numFmtId="12" fontId="0" fillId="15" borderId="2" xfId="1"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justify" vertical="center"/>
    </xf>
    <xf numFmtId="0" fontId="0" fillId="0" borderId="2" xfId="0" applyFont="1" applyBorder="1" applyAlignment="1">
      <alignmen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pplyProtection="1">
      <alignment horizontal="left" vertical="center" wrapText="1"/>
      <protection locked="0"/>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xf>
    <xf numFmtId="0" fontId="0" fillId="18" borderId="2" xfId="0" applyFill="1" applyBorder="1" applyAlignment="1">
      <alignment horizontal="center"/>
    </xf>
    <xf numFmtId="0" fontId="0" fillId="13" borderId="2" xfId="0" applyFill="1" applyBorder="1" applyAlignment="1">
      <alignment horizontal="center" vertical="center" wrapText="1"/>
    </xf>
    <xf numFmtId="0" fontId="0" fillId="19" borderId="2" xfId="0" applyFill="1" applyBorder="1" applyAlignment="1">
      <alignment horizontal="center" vertical="center"/>
    </xf>
    <xf numFmtId="0" fontId="0" fillId="20" borderId="2" xfId="0" applyFill="1" applyBorder="1" applyAlignment="1">
      <alignment horizontal="center" vertical="center"/>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9" borderId="3" xfId="0"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colors>
    <mruColors>
      <color rgb="FFFF99FF"/>
      <color rgb="FFFFFFCC"/>
      <color rgb="FFFFCCFF"/>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row r="5">
          <cell r="G5" t="str">
            <v xml:space="preserve">Dirigente </v>
          </cell>
        </row>
        <row r="6">
          <cell r="G6" t="str">
            <v xml:space="preserve">Dirigente </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t="s">
        <v>85</v>
      </c>
    </row>
    <row r="3" spans="1:3" x14ac:dyDescent="0.25">
      <c r="B3" s="8" t="s">
        <v>197</v>
      </c>
      <c r="C3" s="7" t="str">
        <f>VLOOKUP(C2,competenze!$A$1:$D$31,2,0)</f>
        <v>UVSF</v>
      </c>
    </row>
    <row r="4" spans="1:3" ht="30" x14ac:dyDescent="0.25">
      <c r="B4" s="9" t="s">
        <v>99</v>
      </c>
      <c r="C4" s="6" t="s">
        <v>411</v>
      </c>
    </row>
    <row r="5" spans="1:3" hidden="1" x14ac:dyDescent="0.25">
      <c r="B5" s="8" t="s">
        <v>2</v>
      </c>
      <c r="C5" s="7"/>
    </row>
    <row r="6" spans="1:3" ht="192" customHeight="1" x14ac:dyDescent="0.25">
      <c r="A6" s="10"/>
      <c r="B6" s="12" t="s">
        <v>100</v>
      </c>
      <c r="C6" s="78" t="s">
        <v>412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
  <sheetViews>
    <sheetView tabSelected="1" zoomScale="60" zoomScaleNormal="60" workbookViewId="0">
      <selection activeCell="K11" sqref="K11"/>
    </sheetView>
  </sheetViews>
  <sheetFormatPr defaultColWidth="9.140625" defaultRowHeight="15" x14ac:dyDescent="0.25"/>
  <cols>
    <col min="1" max="1" width="21.140625" style="4" customWidth="1"/>
    <col min="2" max="2" width="7.7109375" style="4" customWidth="1"/>
    <col min="3" max="3" width="40.7109375" style="4" customWidth="1"/>
    <col min="4" max="4" width="25.7109375" style="4" hidden="1" customWidth="1"/>
    <col min="5" max="5" width="12.28515625" style="4" customWidth="1"/>
    <col min="6" max="6" width="40.7109375" style="4" customWidth="1"/>
    <col min="7" max="8" width="25.7109375" style="4" hidden="1" customWidth="1"/>
    <col min="9" max="9" width="12.7109375" style="90" customWidth="1"/>
    <col min="10" max="10" width="40.7109375" style="4" customWidth="1"/>
    <col min="11" max="11" width="25.5703125" style="4" customWidth="1"/>
    <col min="12" max="12" width="19" style="4" customWidth="1"/>
    <col min="13" max="13" width="22" style="4" customWidth="1"/>
    <col min="14" max="14" width="47.7109375" style="4" customWidth="1"/>
    <col min="15" max="15" width="19" style="4" customWidth="1"/>
    <col min="16" max="16" width="15.85546875" style="4" customWidth="1"/>
    <col min="17" max="17" width="26.7109375" style="4" hidden="1" customWidth="1"/>
    <col min="18" max="18" width="15.85546875" style="73" customWidth="1"/>
    <col min="19" max="19" width="15.85546875" style="4" customWidth="1"/>
    <col min="20" max="20" width="26.5703125" style="4" hidden="1" customWidth="1"/>
    <col min="21" max="21" width="30.42578125" style="4" customWidth="1"/>
    <col min="22" max="22" width="20.85546875" style="4" customWidth="1"/>
    <col min="23" max="25" width="19" style="4" customWidth="1"/>
    <col min="26" max="16384" width="9.140625" style="4"/>
  </cols>
  <sheetData>
    <row r="1" spans="1:25" ht="51" customHeight="1" x14ac:dyDescent="0.25">
      <c r="A1" s="96" t="s">
        <v>118</v>
      </c>
      <c r="B1" s="96"/>
      <c r="C1" s="96"/>
      <c r="D1" s="96"/>
      <c r="E1" s="96"/>
      <c r="F1" s="96"/>
      <c r="G1" s="96"/>
      <c r="H1" s="96"/>
      <c r="I1" s="96"/>
      <c r="J1" s="96"/>
      <c r="K1" s="96"/>
      <c r="L1" s="96"/>
      <c r="M1" s="96"/>
      <c r="N1" s="34"/>
      <c r="O1" s="93" t="s">
        <v>365</v>
      </c>
      <c r="P1" s="93"/>
      <c r="Q1" s="93"/>
      <c r="R1" s="93"/>
      <c r="S1" s="93"/>
      <c r="T1" s="93"/>
      <c r="U1" s="93"/>
      <c r="V1" s="94" t="s">
        <v>413</v>
      </c>
      <c r="W1" s="94"/>
      <c r="X1" s="94"/>
      <c r="Y1" s="94"/>
    </row>
    <row r="2" spans="1:25" ht="51" customHeight="1" x14ac:dyDescent="0.25">
      <c r="A2" s="63"/>
      <c r="B2" s="63"/>
      <c r="C2" s="63"/>
      <c r="D2" s="63"/>
      <c r="E2" s="63"/>
      <c r="F2" s="63"/>
      <c r="G2" s="63"/>
      <c r="H2" s="63"/>
      <c r="I2" s="88"/>
      <c r="J2" s="63"/>
      <c r="K2" s="63"/>
      <c r="L2" s="63"/>
      <c r="M2" s="63"/>
      <c r="N2" s="34"/>
      <c r="O2" s="95" t="s">
        <v>366</v>
      </c>
      <c r="P2" s="95" t="s">
        <v>367</v>
      </c>
      <c r="Q2" s="95"/>
      <c r="R2" s="95"/>
      <c r="S2" s="95"/>
      <c r="T2" s="95" t="s">
        <v>368</v>
      </c>
      <c r="U2" s="95" t="s">
        <v>369</v>
      </c>
      <c r="V2" s="95" t="s">
        <v>414</v>
      </c>
      <c r="W2" s="95" t="s">
        <v>392</v>
      </c>
      <c r="X2" s="95" t="s">
        <v>393</v>
      </c>
      <c r="Y2" s="95" t="s">
        <v>394</v>
      </c>
    </row>
    <row r="3" spans="1:25" ht="93" customHeight="1" x14ac:dyDescent="0.25">
      <c r="A3" s="58" t="s">
        <v>1</v>
      </c>
      <c r="B3" s="58" t="s">
        <v>94</v>
      </c>
      <c r="C3" s="5" t="s">
        <v>95</v>
      </c>
      <c r="D3" s="5" t="s">
        <v>149</v>
      </c>
      <c r="E3" s="58" t="s">
        <v>96</v>
      </c>
      <c r="F3" s="5" t="s">
        <v>145</v>
      </c>
      <c r="G3" s="5" t="s">
        <v>148</v>
      </c>
      <c r="H3" s="5" t="s">
        <v>150</v>
      </c>
      <c r="I3" s="58" t="s">
        <v>97</v>
      </c>
      <c r="J3" s="5" t="s">
        <v>146</v>
      </c>
      <c r="K3" s="5" t="s">
        <v>147</v>
      </c>
      <c r="L3" s="5" t="s">
        <v>101</v>
      </c>
      <c r="M3" s="5" t="s">
        <v>164</v>
      </c>
      <c r="N3" s="5" t="s">
        <v>211</v>
      </c>
      <c r="O3" s="95"/>
      <c r="P3" s="62" t="s">
        <v>370</v>
      </c>
      <c r="Q3" s="62" t="s">
        <v>371</v>
      </c>
      <c r="R3" s="62" t="s">
        <v>372</v>
      </c>
      <c r="S3" s="62" t="s">
        <v>373</v>
      </c>
      <c r="T3" s="95"/>
      <c r="U3" s="95"/>
      <c r="V3" s="95"/>
      <c r="W3" s="95"/>
      <c r="X3" s="95"/>
      <c r="Y3" s="95"/>
    </row>
    <row r="4" spans="1:25" s="49" customFormat="1" ht="219.75" customHeight="1" x14ac:dyDescent="0.25">
      <c r="A4" s="19" t="s">
        <v>418</v>
      </c>
      <c r="B4" s="35">
        <v>1</v>
      </c>
      <c r="C4" s="99"/>
      <c r="D4" s="99"/>
      <c r="E4" s="64" t="s">
        <v>102</v>
      </c>
      <c r="F4" s="97" t="s">
        <v>403</v>
      </c>
      <c r="G4" s="99" t="str">
        <f>'[3]Sezione Fasi'!$G$5</f>
        <v xml:space="preserve">Dirigente </v>
      </c>
      <c r="H4" s="64">
        <v>0.2</v>
      </c>
      <c r="I4" s="87" t="s">
        <v>105</v>
      </c>
      <c r="J4" s="35" t="s">
        <v>419</v>
      </c>
      <c r="K4" s="64" t="s">
        <v>199</v>
      </c>
      <c r="L4" s="18" t="s">
        <v>208</v>
      </c>
      <c r="M4" s="18" t="s">
        <v>210</v>
      </c>
      <c r="N4" s="64" t="s">
        <v>404</v>
      </c>
      <c r="O4" s="5" t="s">
        <v>386</v>
      </c>
      <c r="P4" s="73" t="s">
        <v>375</v>
      </c>
      <c r="Q4" s="57"/>
      <c r="R4" s="56" t="s">
        <v>378</v>
      </c>
      <c r="S4" s="5"/>
      <c r="T4" s="59" t="s">
        <v>409</v>
      </c>
      <c r="U4" s="61" t="s">
        <v>396</v>
      </c>
      <c r="V4" s="5" t="s">
        <v>395</v>
      </c>
      <c r="W4" s="5" t="s">
        <v>416</v>
      </c>
      <c r="X4" s="74" t="s">
        <v>406</v>
      </c>
      <c r="Y4" s="5" t="s">
        <v>196</v>
      </c>
    </row>
    <row r="5" spans="1:25" ht="160.5" customHeight="1" x14ac:dyDescent="0.25">
      <c r="A5" s="19" t="s">
        <v>418</v>
      </c>
      <c r="B5" s="64">
        <v>1</v>
      </c>
      <c r="C5" s="99"/>
      <c r="D5" s="99"/>
      <c r="E5" s="64" t="s">
        <v>102</v>
      </c>
      <c r="F5" s="98"/>
      <c r="G5" s="99"/>
      <c r="H5" s="64">
        <v>0.2</v>
      </c>
      <c r="I5" s="87" t="s">
        <v>151</v>
      </c>
      <c r="J5" s="19" t="s">
        <v>420</v>
      </c>
      <c r="K5" s="64" t="s">
        <v>199</v>
      </c>
      <c r="L5" s="18" t="s">
        <v>208</v>
      </c>
      <c r="M5" s="64" t="s">
        <v>210</v>
      </c>
      <c r="N5" s="64" t="s">
        <v>404</v>
      </c>
      <c r="O5" s="5" t="s">
        <v>386</v>
      </c>
      <c r="P5" s="5" t="s">
        <v>375</v>
      </c>
      <c r="Q5" s="5" t="s">
        <v>384</v>
      </c>
      <c r="R5" s="5" t="s">
        <v>374</v>
      </c>
      <c r="S5" s="5"/>
      <c r="T5" s="59" t="s">
        <v>409</v>
      </c>
      <c r="U5" s="61" t="s">
        <v>396</v>
      </c>
      <c r="V5" s="5" t="s">
        <v>395</v>
      </c>
      <c r="W5" s="5" t="s">
        <v>416</v>
      </c>
      <c r="X5" s="74" t="s">
        <v>406</v>
      </c>
      <c r="Y5" s="5" t="s">
        <v>196</v>
      </c>
    </row>
    <row r="6" spans="1:25" ht="51" customHeight="1" x14ac:dyDescent="0.25">
      <c r="A6" s="19" t="s">
        <v>418</v>
      </c>
      <c r="B6" s="64">
        <v>1</v>
      </c>
      <c r="C6" s="99"/>
      <c r="D6" s="99"/>
      <c r="E6" s="64" t="s">
        <v>103</v>
      </c>
      <c r="F6" s="102" t="s">
        <v>213</v>
      </c>
      <c r="G6" s="99" t="str">
        <f>'[3]Sezione Fasi'!$G$6</f>
        <v xml:space="preserve">Dirigente </v>
      </c>
      <c r="H6" s="64" t="s">
        <v>334</v>
      </c>
      <c r="I6" s="87" t="s">
        <v>106</v>
      </c>
      <c r="J6" s="19" t="s">
        <v>247</v>
      </c>
      <c r="K6" s="64" t="s">
        <v>201</v>
      </c>
      <c r="L6" s="18" t="s">
        <v>206</v>
      </c>
      <c r="M6" s="64" t="s">
        <v>210</v>
      </c>
      <c r="N6" s="64" t="s">
        <v>337</v>
      </c>
      <c r="O6" s="5" t="s">
        <v>384</v>
      </c>
      <c r="P6" s="5" t="s">
        <v>384</v>
      </c>
      <c r="Q6" s="5" t="s">
        <v>384</v>
      </c>
      <c r="R6" s="5" t="s">
        <v>384</v>
      </c>
      <c r="S6" s="5" t="s">
        <v>384</v>
      </c>
      <c r="T6" s="5" t="s">
        <v>384</v>
      </c>
      <c r="U6" s="5" t="s">
        <v>384</v>
      </c>
    </row>
    <row r="7" spans="1:25" ht="62.25" customHeight="1" x14ac:dyDescent="0.25">
      <c r="A7" s="19" t="s">
        <v>418</v>
      </c>
      <c r="B7" s="64">
        <v>1</v>
      </c>
      <c r="C7" s="99"/>
      <c r="D7" s="99"/>
      <c r="E7" s="64" t="s">
        <v>103</v>
      </c>
      <c r="F7" s="103"/>
      <c r="G7" s="99"/>
      <c r="H7" s="64" t="s">
        <v>334</v>
      </c>
      <c r="I7" s="87" t="s">
        <v>152</v>
      </c>
      <c r="J7" s="19" t="s">
        <v>313</v>
      </c>
      <c r="K7" s="64" t="s">
        <v>201</v>
      </c>
      <c r="L7" s="18" t="s">
        <v>206</v>
      </c>
      <c r="M7" s="64" t="s">
        <v>210</v>
      </c>
      <c r="N7" s="64" t="s">
        <v>337</v>
      </c>
      <c r="O7" s="5" t="s">
        <v>384</v>
      </c>
      <c r="P7" s="5" t="s">
        <v>384</v>
      </c>
      <c r="Q7" s="5" t="s">
        <v>384</v>
      </c>
      <c r="R7" s="5" t="s">
        <v>384</v>
      </c>
      <c r="S7" s="5" t="s">
        <v>384</v>
      </c>
      <c r="T7" s="5" t="s">
        <v>384</v>
      </c>
      <c r="U7" s="5" t="s">
        <v>384</v>
      </c>
    </row>
    <row r="8" spans="1:25" ht="62.25" customHeight="1" x14ac:dyDescent="0.25">
      <c r="A8" s="19" t="s">
        <v>418</v>
      </c>
      <c r="B8" s="64">
        <v>1</v>
      </c>
      <c r="C8" s="99"/>
      <c r="D8" s="99"/>
      <c r="E8" s="64" t="s">
        <v>103</v>
      </c>
      <c r="F8" s="104"/>
      <c r="G8" s="64"/>
      <c r="H8" s="64" t="s">
        <v>334</v>
      </c>
      <c r="I8" s="87" t="s">
        <v>246</v>
      </c>
      <c r="J8" s="19" t="s">
        <v>314</v>
      </c>
      <c r="K8" s="64" t="s">
        <v>201</v>
      </c>
      <c r="L8" s="18" t="s">
        <v>206</v>
      </c>
      <c r="M8" s="64" t="s">
        <v>210</v>
      </c>
      <c r="N8" s="64" t="s">
        <v>337</v>
      </c>
      <c r="O8" s="5" t="s">
        <v>384</v>
      </c>
      <c r="P8" s="5" t="s">
        <v>384</v>
      </c>
      <c r="Q8" s="5" t="s">
        <v>384</v>
      </c>
      <c r="R8" s="5" t="s">
        <v>384</v>
      </c>
      <c r="S8" s="5" t="s">
        <v>384</v>
      </c>
      <c r="T8" s="5" t="s">
        <v>384</v>
      </c>
      <c r="U8" s="5" t="s">
        <v>384</v>
      </c>
    </row>
    <row r="9" spans="1:25" ht="39.950000000000003" hidden="1" customHeight="1" thickTop="1" x14ac:dyDescent="0.25">
      <c r="A9" s="9" t="str">
        <f t="shared" ref="A9:A62" si="0">A8</f>
        <v>Ufficio vigilanza centrali di committenza e concessioni di servizi</v>
      </c>
      <c r="B9" s="5">
        <v>1</v>
      </c>
      <c r="C9" s="9"/>
      <c r="D9" s="9"/>
      <c r="E9" s="5" t="s">
        <v>104</v>
      </c>
      <c r="F9" s="5"/>
      <c r="G9" s="5"/>
      <c r="H9" s="5"/>
      <c r="I9" s="5" t="s">
        <v>107</v>
      </c>
      <c r="J9" s="9"/>
      <c r="K9" s="9"/>
      <c r="N9" s="73"/>
      <c r="P9" s="73"/>
      <c r="Q9" s="73"/>
      <c r="R9" s="56"/>
      <c r="S9" s="5"/>
    </row>
    <row r="10" spans="1:25" ht="39.950000000000003" hidden="1" customHeight="1" thickBot="1" x14ac:dyDescent="0.3">
      <c r="A10" s="9" t="str">
        <f t="shared" si="0"/>
        <v>Ufficio vigilanza centrali di committenza e concessioni di servizi</v>
      </c>
      <c r="B10" s="5">
        <v>1</v>
      </c>
      <c r="C10" s="9"/>
      <c r="D10" s="9"/>
      <c r="E10" s="5" t="s">
        <v>104</v>
      </c>
      <c r="F10" s="5"/>
      <c r="G10" s="5"/>
      <c r="H10" s="5"/>
      <c r="I10" s="5" t="s">
        <v>153</v>
      </c>
      <c r="J10" s="9"/>
      <c r="K10" s="9"/>
      <c r="N10" s="4" t="s">
        <v>212</v>
      </c>
      <c r="P10" s="73"/>
      <c r="Q10" s="73"/>
      <c r="R10" s="56"/>
      <c r="S10" s="5"/>
    </row>
    <row r="11" spans="1:25" ht="169.5" customHeight="1" x14ac:dyDescent="0.25">
      <c r="A11" s="21" t="s">
        <v>418</v>
      </c>
      <c r="B11" s="66">
        <v>2</v>
      </c>
      <c r="C11" s="101" t="s">
        <v>288</v>
      </c>
      <c r="D11" s="101" t="s">
        <v>199</v>
      </c>
      <c r="E11" s="65" t="s">
        <v>108</v>
      </c>
      <c r="F11" s="100" t="s">
        <v>242</v>
      </c>
      <c r="G11" s="100" t="s">
        <v>201</v>
      </c>
      <c r="H11" s="53">
        <v>0.83333333333333337</v>
      </c>
      <c r="I11" s="86" t="s">
        <v>113</v>
      </c>
      <c r="J11" s="17" t="s">
        <v>335</v>
      </c>
      <c r="K11" s="65" t="s">
        <v>201</v>
      </c>
      <c r="L11" s="65" t="s">
        <v>208</v>
      </c>
      <c r="M11" s="26" t="s">
        <v>210</v>
      </c>
      <c r="N11" s="17" t="s">
        <v>338</v>
      </c>
      <c r="O11" s="5" t="s">
        <v>387</v>
      </c>
      <c r="P11" s="73" t="s">
        <v>375</v>
      </c>
      <c r="Q11" s="73"/>
      <c r="R11" s="56" t="s">
        <v>378</v>
      </c>
      <c r="S11" s="5" t="s">
        <v>375</v>
      </c>
      <c r="T11" s="59" t="s">
        <v>399</v>
      </c>
      <c r="U11" s="60" t="s">
        <v>405</v>
      </c>
      <c r="V11" s="5" t="s">
        <v>402</v>
      </c>
      <c r="W11" s="5"/>
      <c r="X11" s="75" t="s">
        <v>408</v>
      </c>
      <c r="Y11" s="5" t="s">
        <v>196</v>
      </c>
    </row>
    <row r="12" spans="1:25" ht="174.75" customHeight="1" x14ac:dyDescent="0.25">
      <c r="A12" s="21" t="s">
        <v>418</v>
      </c>
      <c r="B12" s="66">
        <v>2</v>
      </c>
      <c r="C12" s="101"/>
      <c r="D12" s="101"/>
      <c r="E12" s="65" t="s">
        <v>108</v>
      </c>
      <c r="F12" s="100"/>
      <c r="G12" s="100"/>
      <c r="H12" s="65">
        <v>1</v>
      </c>
      <c r="I12" s="86" t="s">
        <v>214</v>
      </c>
      <c r="J12" s="17" t="s">
        <v>290</v>
      </c>
      <c r="K12" s="65" t="s">
        <v>201</v>
      </c>
      <c r="L12" s="26" t="s">
        <v>208</v>
      </c>
      <c r="M12" s="26" t="s">
        <v>210</v>
      </c>
      <c r="N12" s="17" t="s">
        <v>341</v>
      </c>
      <c r="O12" s="5" t="s">
        <v>387</v>
      </c>
      <c r="P12" s="73" t="s">
        <v>375</v>
      </c>
      <c r="Q12" s="73"/>
      <c r="R12" s="56" t="s">
        <v>376</v>
      </c>
      <c r="S12" s="5" t="s">
        <v>382</v>
      </c>
      <c r="T12" s="59" t="s">
        <v>398</v>
      </c>
      <c r="U12" s="61" t="s">
        <v>396</v>
      </c>
      <c r="V12" s="76" t="s">
        <v>395</v>
      </c>
      <c r="W12" s="77" t="s">
        <v>416</v>
      </c>
      <c r="X12" s="74" t="s">
        <v>406</v>
      </c>
      <c r="Y12" s="5" t="s">
        <v>196</v>
      </c>
    </row>
    <row r="13" spans="1:25" ht="199.5" customHeight="1" x14ac:dyDescent="0.25">
      <c r="A13" s="21" t="str">
        <f t="shared" si="0"/>
        <v>Ufficio vigilanza centrali di committenza e concessioni di servizi</v>
      </c>
      <c r="B13" s="66">
        <v>2</v>
      </c>
      <c r="C13" s="101"/>
      <c r="D13" s="101"/>
      <c r="E13" s="66" t="s">
        <v>109</v>
      </c>
      <c r="F13" s="101" t="s">
        <v>248</v>
      </c>
      <c r="G13" s="101" t="s">
        <v>199</v>
      </c>
      <c r="H13" s="66" t="s">
        <v>334</v>
      </c>
      <c r="I13" s="85" t="s">
        <v>114</v>
      </c>
      <c r="J13" s="16" t="s">
        <v>243</v>
      </c>
      <c r="K13" s="66" t="s">
        <v>199</v>
      </c>
      <c r="L13" s="66" t="s">
        <v>208</v>
      </c>
      <c r="M13" s="20" t="s">
        <v>210</v>
      </c>
      <c r="N13" s="16" t="s">
        <v>342</v>
      </c>
      <c r="O13" s="5" t="s">
        <v>387</v>
      </c>
      <c r="P13" s="73" t="s">
        <v>375</v>
      </c>
      <c r="Q13" s="73"/>
      <c r="R13" s="56" t="s">
        <v>378</v>
      </c>
      <c r="S13" s="5" t="s">
        <v>375</v>
      </c>
      <c r="T13" s="59" t="s">
        <v>400</v>
      </c>
      <c r="U13" s="59" t="s">
        <v>397</v>
      </c>
      <c r="V13" s="5" t="s">
        <v>395</v>
      </c>
      <c r="W13" s="5" t="s">
        <v>416</v>
      </c>
      <c r="X13" s="74" t="s">
        <v>406</v>
      </c>
      <c r="Y13" s="5" t="s">
        <v>196</v>
      </c>
    </row>
    <row r="14" spans="1:25" ht="176.25" customHeight="1" x14ac:dyDescent="0.25">
      <c r="A14" s="21" t="str">
        <f t="shared" si="0"/>
        <v>Ufficio vigilanza centrali di committenza e concessioni di servizi</v>
      </c>
      <c r="B14" s="66">
        <v>2</v>
      </c>
      <c r="C14" s="101"/>
      <c r="D14" s="101"/>
      <c r="E14" s="66" t="s">
        <v>109</v>
      </c>
      <c r="F14" s="101"/>
      <c r="G14" s="101"/>
      <c r="H14" s="66" t="s">
        <v>334</v>
      </c>
      <c r="I14" s="85" t="s">
        <v>215</v>
      </c>
      <c r="J14" s="16" t="s">
        <v>219</v>
      </c>
      <c r="K14" s="66" t="s">
        <v>201</v>
      </c>
      <c r="L14" s="20" t="s">
        <v>208</v>
      </c>
      <c r="M14" s="20" t="s">
        <v>210</v>
      </c>
      <c r="N14" s="16" t="s">
        <v>338</v>
      </c>
      <c r="O14" s="5" t="s">
        <v>387</v>
      </c>
      <c r="P14" s="73" t="s">
        <v>375</v>
      </c>
      <c r="Q14" s="73"/>
      <c r="R14" s="56" t="s">
        <v>378</v>
      </c>
      <c r="S14" s="5" t="s">
        <v>375</v>
      </c>
      <c r="T14" s="59" t="s">
        <v>398</v>
      </c>
      <c r="U14" s="60" t="s">
        <v>405</v>
      </c>
      <c r="V14" s="5" t="s">
        <v>402</v>
      </c>
      <c r="W14" s="5"/>
      <c r="X14" s="75" t="s">
        <v>408</v>
      </c>
      <c r="Y14" s="5" t="s">
        <v>196</v>
      </c>
    </row>
    <row r="15" spans="1:25" ht="165.75" customHeight="1" x14ac:dyDescent="0.25">
      <c r="A15" s="21" t="str">
        <f t="shared" si="0"/>
        <v>Ufficio vigilanza centrali di committenza e concessioni di servizi</v>
      </c>
      <c r="B15" s="66">
        <v>2</v>
      </c>
      <c r="C15" s="101"/>
      <c r="D15" s="101"/>
      <c r="E15" s="65" t="s">
        <v>110</v>
      </c>
      <c r="F15" s="100" t="s">
        <v>220</v>
      </c>
      <c r="G15" s="100" t="s">
        <v>199</v>
      </c>
      <c r="H15" s="36">
        <v>0.83333333333333337</v>
      </c>
      <c r="I15" s="86" t="s">
        <v>115</v>
      </c>
      <c r="J15" s="17" t="s">
        <v>221</v>
      </c>
      <c r="K15" s="65" t="s">
        <v>201</v>
      </c>
      <c r="L15" s="65" t="s">
        <v>208</v>
      </c>
      <c r="M15" s="26" t="s">
        <v>222</v>
      </c>
      <c r="N15" s="17" t="s">
        <v>351</v>
      </c>
      <c r="O15" s="5" t="s">
        <v>387</v>
      </c>
      <c r="P15" s="73" t="s">
        <v>375</v>
      </c>
      <c r="Q15" s="73"/>
      <c r="R15" s="56" t="s">
        <v>378</v>
      </c>
      <c r="S15" s="5" t="s">
        <v>375</v>
      </c>
      <c r="T15" s="59" t="s">
        <v>398</v>
      </c>
      <c r="U15" s="60" t="s">
        <v>405</v>
      </c>
      <c r="V15" s="5" t="s">
        <v>402</v>
      </c>
      <c r="W15" s="5"/>
      <c r="X15" s="75" t="s">
        <v>408</v>
      </c>
      <c r="Y15" s="5" t="s">
        <v>196</v>
      </c>
    </row>
    <row r="16" spans="1:25" ht="173.25" customHeight="1" x14ac:dyDescent="0.25">
      <c r="A16" s="21" t="str">
        <f>A14</f>
        <v>Ufficio vigilanza centrali di committenza e concessioni di servizi</v>
      </c>
      <c r="B16" s="66">
        <v>2</v>
      </c>
      <c r="C16" s="101"/>
      <c r="D16" s="101"/>
      <c r="E16" s="65" t="s">
        <v>110</v>
      </c>
      <c r="F16" s="100"/>
      <c r="G16" s="100"/>
      <c r="H16" s="65" t="s">
        <v>334</v>
      </c>
      <c r="I16" s="86" t="s">
        <v>216</v>
      </c>
      <c r="J16" s="37" t="s">
        <v>223</v>
      </c>
      <c r="K16" s="65" t="s">
        <v>199</v>
      </c>
      <c r="L16" s="65" t="s">
        <v>208</v>
      </c>
      <c r="M16" s="65" t="s">
        <v>210</v>
      </c>
      <c r="N16" s="17" t="s">
        <v>343</v>
      </c>
      <c r="O16" s="5" t="s">
        <v>387</v>
      </c>
      <c r="P16" s="73" t="s">
        <v>375</v>
      </c>
      <c r="Q16" s="73"/>
      <c r="R16" s="56" t="s">
        <v>380</v>
      </c>
      <c r="S16" s="5" t="s">
        <v>375</v>
      </c>
      <c r="T16" s="59" t="s">
        <v>398</v>
      </c>
      <c r="U16" s="60" t="s">
        <v>405</v>
      </c>
      <c r="V16" s="5" t="s">
        <v>402</v>
      </c>
      <c r="W16" s="5"/>
      <c r="X16" s="75" t="s">
        <v>408</v>
      </c>
      <c r="Y16" s="5" t="s">
        <v>196</v>
      </c>
    </row>
    <row r="17" spans="1:25" ht="73.5" customHeight="1" x14ac:dyDescent="0.25">
      <c r="A17" s="21" t="str">
        <f>A14</f>
        <v>Ufficio vigilanza centrali di committenza e concessioni di servizi</v>
      </c>
      <c r="B17" s="66">
        <v>2</v>
      </c>
      <c r="C17" s="101"/>
      <c r="D17" s="101"/>
      <c r="E17" s="65" t="s">
        <v>110</v>
      </c>
      <c r="F17" s="100"/>
      <c r="G17" s="100"/>
      <c r="H17" s="65" t="s">
        <v>334</v>
      </c>
      <c r="I17" s="86" t="s">
        <v>273</v>
      </c>
      <c r="J17" s="17" t="s">
        <v>274</v>
      </c>
      <c r="K17" s="65" t="s">
        <v>201</v>
      </c>
      <c r="L17" s="65" t="s">
        <v>206</v>
      </c>
      <c r="M17" s="65" t="s">
        <v>210</v>
      </c>
      <c r="N17" s="65" t="s">
        <v>337</v>
      </c>
      <c r="O17" s="5" t="s">
        <v>384</v>
      </c>
      <c r="P17" s="5" t="s">
        <v>384</v>
      </c>
      <c r="Q17" s="5" t="s">
        <v>384</v>
      </c>
      <c r="R17" s="5" t="s">
        <v>384</v>
      </c>
      <c r="S17" s="5" t="s">
        <v>384</v>
      </c>
      <c r="T17" s="5" t="s">
        <v>384</v>
      </c>
      <c r="U17" s="5" t="s">
        <v>384</v>
      </c>
    </row>
    <row r="18" spans="1:25" ht="73.5" customHeight="1" x14ac:dyDescent="0.25">
      <c r="A18" s="21" t="str">
        <f>A15</f>
        <v>Ufficio vigilanza centrali di committenza e concessioni di servizi</v>
      </c>
      <c r="B18" s="66">
        <v>2</v>
      </c>
      <c r="C18" s="101"/>
      <c r="D18" s="101"/>
      <c r="E18" s="65" t="s">
        <v>110</v>
      </c>
      <c r="F18" s="100"/>
      <c r="G18" s="100"/>
      <c r="H18" s="65" t="s">
        <v>334</v>
      </c>
      <c r="I18" s="86" t="s">
        <v>272</v>
      </c>
      <c r="J18" s="17" t="s">
        <v>275</v>
      </c>
      <c r="K18" s="65" t="s">
        <v>199</v>
      </c>
      <c r="L18" s="65" t="s">
        <v>206</v>
      </c>
      <c r="M18" s="26" t="s">
        <v>210</v>
      </c>
      <c r="N18" s="65" t="s">
        <v>337</v>
      </c>
      <c r="O18" s="5" t="s">
        <v>384</v>
      </c>
      <c r="P18" s="5" t="s">
        <v>384</v>
      </c>
      <c r="Q18" s="5" t="s">
        <v>384</v>
      </c>
      <c r="R18" s="5" t="s">
        <v>384</v>
      </c>
      <c r="S18" s="5" t="s">
        <v>384</v>
      </c>
      <c r="T18" s="5" t="s">
        <v>384</v>
      </c>
      <c r="U18" s="5" t="s">
        <v>384</v>
      </c>
    </row>
    <row r="19" spans="1:25" ht="184.5" customHeight="1" x14ac:dyDescent="0.25">
      <c r="A19" s="21" t="str">
        <f t="shared" si="0"/>
        <v>Ufficio vigilanza centrali di committenza e concessioni di servizi</v>
      </c>
      <c r="B19" s="66">
        <v>2</v>
      </c>
      <c r="C19" s="101"/>
      <c r="D19" s="101"/>
      <c r="E19" s="66" t="s">
        <v>111</v>
      </c>
      <c r="F19" s="101" t="s">
        <v>224</v>
      </c>
      <c r="G19" s="101" t="s">
        <v>201</v>
      </c>
      <c r="H19" s="38">
        <v>0.83333333333333337</v>
      </c>
      <c r="I19" s="85" t="s">
        <v>116</v>
      </c>
      <c r="J19" s="16" t="s">
        <v>219</v>
      </c>
      <c r="K19" s="66" t="s">
        <v>201</v>
      </c>
      <c r="L19" s="66" t="s">
        <v>208</v>
      </c>
      <c r="M19" s="20" t="s">
        <v>210</v>
      </c>
      <c r="N19" s="16" t="s">
        <v>351</v>
      </c>
      <c r="O19" s="5" t="s">
        <v>387</v>
      </c>
      <c r="P19" s="73" t="s">
        <v>375</v>
      </c>
      <c r="Q19" s="73"/>
      <c r="R19" s="56" t="s">
        <v>378</v>
      </c>
      <c r="S19" s="5" t="s">
        <v>382</v>
      </c>
      <c r="T19" s="59" t="s">
        <v>398</v>
      </c>
      <c r="U19" s="60" t="s">
        <v>405</v>
      </c>
      <c r="V19" s="5" t="s">
        <v>402</v>
      </c>
      <c r="W19" s="5"/>
      <c r="X19" s="75" t="s">
        <v>408</v>
      </c>
      <c r="Y19" s="5" t="s">
        <v>196</v>
      </c>
    </row>
    <row r="20" spans="1:25" ht="93.75" customHeight="1" x14ac:dyDescent="0.25">
      <c r="A20" s="21" t="str">
        <f t="shared" si="0"/>
        <v>Ufficio vigilanza centrali di committenza e concessioni di servizi</v>
      </c>
      <c r="B20" s="66">
        <v>2</v>
      </c>
      <c r="C20" s="101"/>
      <c r="D20" s="101"/>
      <c r="E20" s="66" t="s">
        <v>111</v>
      </c>
      <c r="F20" s="101"/>
      <c r="G20" s="101"/>
      <c r="H20" s="66" t="s">
        <v>334</v>
      </c>
      <c r="I20" s="85" t="s">
        <v>217</v>
      </c>
      <c r="J20" s="16" t="s">
        <v>327</v>
      </c>
      <c r="K20" s="66" t="s">
        <v>199</v>
      </c>
      <c r="L20" s="20" t="s">
        <v>208</v>
      </c>
      <c r="M20" s="20" t="s">
        <v>222</v>
      </c>
      <c r="N20" s="16" t="s">
        <v>344</v>
      </c>
      <c r="O20" s="5" t="s">
        <v>386</v>
      </c>
      <c r="P20" s="73" t="s">
        <v>375</v>
      </c>
      <c r="Q20" s="73"/>
      <c r="R20" s="56" t="s">
        <v>378</v>
      </c>
      <c r="S20" s="5" t="s">
        <v>382</v>
      </c>
      <c r="T20" s="59" t="s">
        <v>400</v>
      </c>
      <c r="U20" s="60" t="s">
        <v>390</v>
      </c>
      <c r="V20" s="5" t="s">
        <v>402</v>
      </c>
      <c r="W20" s="5"/>
      <c r="X20" s="5" t="s">
        <v>401</v>
      </c>
      <c r="Y20" s="5" t="s">
        <v>196</v>
      </c>
    </row>
    <row r="21" spans="1:25" ht="66" customHeight="1" x14ac:dyDescent="0.25">
      <c r="A21" s="21" t="str">
        <f t="shared" si="0"/>
        <v>Ufficio vigilanza centrali di committenza e concessioni di servizi</v>
      </c>
      <c r="B21" s="66">
        <v>2</v>
      </c>
      <c r="C21" s="101"/>
      <c r="D21" s="101"/>
      <c r="E21" s="66" t="s">
        <v>111</v>
      </c>
      <c r="F21" s="101"/>
      <c r="G21" s="101"/>
      <c r="H21" s="66" t="s">
        <v>334</v>
      </c>
      <c r="I21" s="85" t="s">
        <v>249</v>
      </c>
      <c r="J21" s="16" t="s">
        <v>225</v>
      </c>
      <c r="K21" s="66" t="s">
        <v>199</v>
      </c>
      <c r="L21" s="20" t="s">
        <v>208</v>
      </c>
      <c r="M21" s="20" t="s">
        <v>222</v>
      </c>
      <c r="N21" s="16" t="s">
        <v>345</v>
      </c>
      <c r="O21" s="5" t="s">
        <v>386</v>
      </c>
      <c r="P21" s="73" t="s">
        <v>375</v>
      </c>
      <c r="Q21" s="73"/>
      <c r="R21" s="56" t="s">
        <v>378</v>
      </c>
      <c r="S21" s="5" t="s">
        <v>382</v>
      </c>
      <c r="T21" s="59" t="s">
        <v>400</v>
      </c>
      <c r="U21" s="60" t="s">
        <v>390</v>
      </c>
      <c r="V21" s="5" t="s">
        <v>402</v>
      </c>
      <c r="W21" s="5"/>
      <c r="X21" s="5" t="s">
        <v>401</v>
      </c>
      <c r="Y21" s="5" t="s">
        <v>196</v>
      </c>
    </row>
    <row r="22" spans="1:25" ht="102" customHeight="1" x14ac:dyDescent="0.25">
      <c r="A22" s="21" t="str">
        <f t="shared" si="0"/>
        <v>Ufficio vigilanza centrali di committenza e concessioni di servizi</v>
      </c>
      <c r="B22" s="66">
        <v>2</v>
      </c>
      <c r="C22" s="101"/>
      <c r="D22" s="101"/>
      <c r="E22" s="66" t="s">
        <v>111</v>
      </c>
      <c r="F22" s="101"/>
      <c r="G22" s="101"/>
      <c r="H22" s="66" t="s">
        <v>334</v>
      </c>
      <c r="I22" s="85" t="s">
        <v>250</v>
      </c>
      <c r="J22" s="16" t="s">
        <v>226</v>
      </c>
      <c r="K22" s="66" t="s">
        <v>199</v>
      </c>
      <c r="L22" s="20" t="s">
        <v>208</v>
      </c>
      <c r="M22" s="20" t="s">
        <v>222</v>
      </c>
      <c r="N22" s="16" t="s">
        <v>346</v>
      </c>
      <c r="O22" s="5" t="s">
        <v>386</v>
      </c>
      <c r="P22" s="73" t="s">
        <v>375</v>
      </c>
      <c r="Q22" s="73"/>
      <c r="R22" s="56" t="s">
        <v>376</v>
      </c>
      <c r="S22" s="5" t="s">
        <v>383</v>
      </c>
      <c r="T22" s="59" t="s">
        <v>400</v>
      </c>
      <c r="U22" s="60" t="s">
        <v>390</v>
      </c>
      <c r="V22" s="5" t="s">
        <v>402</v>
      </c>
      <c r="W22" s="5"/>
      <c r="X22" s="5" t="s">
        <v>401</v>
      </c>
      <c r="Y22" s="5" t="s">
        <v>196</v>
      </c>
    </row>
    <row r="23" spans="1:25" ht="159.75" customHeight="1" x14ac:dyDescent="0.25">
      <c r="A23" s="21" t="str">
        <f t="shared" si="0"/>
        <v>Ufficio vigilanza centrali di committenza e concessioni di servizi</v>
      </c>
      <c r="B23" s="66">
        <v>2</v>
      </c>
      <c r="C23" s="101"/>
      <c r="D23" s="101"/>
      <c r="E23" s="66" t="s">
        <v>111</v>
      </c>
      <c r="F23" s="101"/>
      <c r="G23" s="101"/>
      <c r="H23" s="66" t="s">
        <v>334</v>
      </c>
      <c r="I23" s="85" t="s">
        <v>251</v>
      </c>
      <c r="J23" s="41" t="s">
        <v>328</v>
      </c>
      <c r="K23" s="42" t="s">
        <v>199</v>
      </c>
      <c r="L23" s="20" t="s">
        <v>208</v>
      </c>
      <c r="M23" s="20" t="s">
        <v>222</v>
      </c>
      <c r="N23" s="16" t="s">
        <v>346</v>
      </c>
      <c r="O23" s="5" t="s">
        <v>387</v>
      </c>
      <c r="P23" s="73" t="s">
        <v>375</v>
      </c>
      <c r="Q23" s="73"/>
      <c r="R23" s="56" t="s">
        <v>378</v>
      </c>
      <c r="S23" s="5" t="s">
        <v>382</v>
      </c>
      <c r="T23" s="59" t="s">
        <v>400</v>
      </c>
      <c r="U23" s="60" t="s">
        <v>405</v>
      </c>
      <c r="V23" s="5" t="s">
        <v>402</v>
      </c>
      <c r="W23" s="5"/>
      <c r="X23" s="75" t="s">
        <v>408</v>
      </c>
      <c r="Y23" s="5" t="s">
        <v>196</v>
      </c>
    </row>
    <row r="24" spans="1:25" ht="159.75" customHeight="1" x14ac:dyDescent="0.25">
      <c r="A24" s="21" t="str">
        <f t="shared" si="0"/>
        <v>Ufficio vigilanza centrali di committenza e concessioni di servizi</v>
      </c>
      <c r="B24" s="66">
        <v>2</v>
      </c>
      <c r="C24" s="101"/>
      <c r="D24" s="101"/>
      <c r="E24" s="66" t="s">
        <v>111</v>
      </c>
      <c r="F24" s="101"/>
      <c r="G24" s="101"/>
      <c r="H24" s="66" t="s">
        <v>334</v>
      </c>
      <c r="I24" s="85" t="s">
        <v>252</v>
      </c>
      <c r="J24" s="41" t="s">
        <v>227</v>
      </c>
      <c r="K24" s="42" t="s">
        <v>199</v>
      </c>
      <c r="L24" s="20" t="s">
        <v>208</v>
      </c>
      <c r="M24" s="20" t="s">
        <v>222</v>
      </c>
      <c r="N24" s="16" t="s">
        <v>346</v>
      </c>
      <c r="O24" s="5" t="s">
        <v>387</v>
      </c>
      <c r="P24" s="73" t="s">
        <v>375</v>
      </c>
      <c r="Q24" s="73"/>
      <c r="R24" s="56" t="s">
        <v>378</v>
      </c>
      <c r="S24" s="5" t="s">
        <v>382</v>
      </c>
      <c r="T24" s="59" t="s">
        <v>400</v>
      </c>
      <c r="U24" s="60" t="s">
        <v>405</v>
      </c>
      <c r="V24" s="5" t="s">
        <v>402</v>
      </c>
      <c r="W24" s="5"/>
      <c r="X24" s="75" t="s">
        <v>408</v>
      </c>
      <c r="Y24" s="5" t="s">
        <v>196</v>
      </c>
    </row>
    <row r="25" spans="1:25" ht="159.75" customHeight="1" x14ac:dyDescent="0.25">
      <c r="A25" s="21" t="str">
        <f t="shared" si="0"/>
        <v>Ufficio vigilanza centrali di committenza e concessioni di servizi</v>
      </c>
      <c r="B25" s="66">
        <v>2</v>
      </c>
      <c r="C25" s="101"/>
      <c r="D25" s="101"/>
      <c r="E25" s="66" t="s">
        <v>111</v>
      </c>
      <c r="F25" s="101"/>
      <c r="G25" s="101"/>
      <c r="H25" s="66">
        <v>0.2</v>
      </c>
      <c r="I25" s="85" t="s">
        <v>253</v>
      </c>
      <c r="J25" s="16" t="s">
        <v>244</v>
      </c>
      <c r="K25" s="66" t="s">
        <v>199</v>
      </c>
      <c r="L25" s="20" t="s">
        <v>208</v>
      </c>
      <c r="M25" s="20" t="s">
        <v>222</v>
      </c>
      <c r="N25" s="16" t="s">
        <v>347</v>
      </c>
      <c r="O25" s="5" t="s">
        <v>386</v>
      </c>
      <c r="P25" s="73" t="s">
        <v>375</v>
      </c>
      <c r="Q25" s="73"/>
      <c r="R25" s="56" t="s">
        <v>378</v>
      </c>
      <c r="S25" s="5" t="s">
        <v>382</v>
      </c>
      <c r="T25" s="59" t="s">
        <v>400</v>
      </c>
      <c r="U25" s="60" t="s">
        <v>405</v>
      </c>
      <c r="V25" s="5" t="s">
        <v>402</v>
      </c>
      <c r="W25" s="5"/>
      <c r="X25" s="75" t="s">
        <v>408</v>
      </c>
      <c r="Y25" s="5" t="s">
        <v>196</v>
      </c>
    </row>
    <row r="26" spans="1:25" s="49" customFormat="1" ht="165" customHeight="1" x14ac:dyDescent="0.25">
      <c r="A26" s="16" t="str">
        <f t="shared" si="0"/>
        <v>Ufficio vigilanza centrali di committenza e concessioni di servizi</v>
      </c>
      <c r="B26" s="16">
        <v>2</v>
      </c>
      <c r="C26" s="101"/>
      <c r="D26" s="101"/>
      <c r="E26" s="16" t="s">
        <v>111</v>
      </c>
      <c r="F26" s="101"/>
      <c r="G26" s="101"/>
      <c r="H26" s="66">
        <v>0.3</v>
      </c>
      <c r="I26" s="85" t="s">
        <v>254</v>
      </c>
      <c r="J26" s="16" t="s">
        <v>256</v>
      </c>
      <c r="K26" s="66" t="s">
        <v>199</v>
      </c>
      <c r="L26" s="20" t="s">
        <v>208</v>
      </c>
      <c r="M26" s="48" t="s">
        <v>222</v>
      </c>
      <c r="N26" s="16" t="s">
        <v>352</v>
      </c>
      <c r="O26" s="5" t="s">
        <v>386</v>
      </c>
      <c r="P26" s="73" t="s">
        <v>375</v>
      </c>
      <c r="Q26" s="73"/>
      <c r="R26" s="56" t="s">
        <v>378</v>
      </c>
      <c r="S26" s="5" t="s">
        <v>382</v>
      </c>
      <c r="T26" s="59" t="s">
        <v>400</v>
      </c>
      <c r="U26" s="60" t="s">
        <v>405</v>
      </c>
      <c r="V26" s="5" t="s">
        <v>402</v>
      </c>
      <c r="W26" s="5"/>
      <c r="X26" s="75" t="s">
        <v>408</v>
      </c>
      <c r="Y26" s="5" t="s">
        <v>196</v>
      </c>
    </row>
    <row r="27" spans="1:25" ht="168" customHeight="1" x14ac:dyDescent="0.25">
      <c r="A27" s="21" t="str">
        <f t="shared" si="0"/>
        <v>Ufficio vigilanza centrali di committenza e concessioni di servizi</v>
      </c>
      <c r="B27" s="66">
        <v>2</v>
      </c>
      <c r="C27" s="101"/>
      <c r="D27" s="101"/>
      <c r="E27" s="66" t="s">
        <v>111</v>
      </c>
      <c r="F27" s="101"/>
      <c r="G27" s="101"/>
      <c r="H27" s="66">
        <v>2</v>
      </c>
      <c r="I27" s="85" t="s">
        <v>255</v>
      </c>
      <c r="J27" s="16" t="s">
        <v>228</v>
      </c>
      <c r="K27" s="66" t="s">
        <v>201</v>
      </c>
      <c r="L27" s="66" t="s">
        <v>206</v>
      </c>
      <c r="M27" s="66" t="s">
        <v>222</v>
      </c>
      <c r="N27" s="16" t="s">
        <v>339</v>
      </c>
      <c r="O27" s="5" t="s">
        <v>386</v>
      </c>
      <c r="P27" s="73" t="s">
        <v>375</v>
      </c>
      <c r="Q27" s="73"/>
      <c r="R27" s="56" t="s">
        <v>378</v>
      </c>
      <c r="S27" s="5" t="s">
        <v>382</v>
      </c>
      <c r="T27" s="59" t="s">
        <v>398</v>
      </c>
      <c r="U27" s="60" t="s">
        <v>405</v>
      </c>
      <c r="V27" s="5" t="s">
        <v>402</v>
      </c>
      <c r="W27" s="5"/>
      <c r="X27" s="75" t="s">
        <v>408</v>
      </c>
      <c r="Y27" s="5" t="s">
        <v>196</v>
      </c>
    </row>
    <row r="28" spans="1:25" ht="126.75" customHeight="1" x14ac:dyDescent="0.25">
      <c r="A28" s="21" t="str">
        <f>A20</f>
        <v>Ufficio vigilanza centrali di committenza e concessioni di servizi</v>
      </c>
      <c r="B28" s="66">
        <v>2</v>
      </c>
      <c r="C28" s="101"/>
      <c r="D28" s="101"/>
      <c r="E28" s="65" t="s">
        <v>112</v>
      </c>
      <c r="F28" s="100" t="s">
        <v>321</v>
      </c>
      <c r="G28" s="100" t="s">
        <v>199</v>
      </c>
      <c r="H28" s="65" t="s">
        <v>334</v>
      </c>
      <c r="I28" s="86" t="s">
        <v>117</v>
      </c>
      <c r="J28" s="17" t="s">
        <v>229</v>
      </c>
      <c r="K28" s="65" t="s">
        <v>201</v>
      </c>
      <c r="L28" s="65" t="s">
        <v>208</v>
      </c>
      <c r="M28" s="26" t="s">
        <v>210</v>
      </c>
      <c r="N28" s="17" t="s">
        <v>353</v>
      </c>
      <c r="O28" s="5" t="s">
        <v>386</v>
      </c>
      <c r="P28" s="73" t="s">
        <v>375</v>
      </c>
      <c r="Q28" s="73"/>
      <c r="R28" s="56" t="s">
        <v>378</v>
      </c>
      <c r="S28" s="5" t="s">
        <v>375</v>
      </c>
      <c r="T28" s="59" t="s">
        <v>398</v>
      </c>
      <c r="U28" s="60" t="s">
        <v>390</v>
      </c>
      <c r="V28" s="5" t="s">
        <v>402</v>
      </c>
      <c r="W28" s="5"/>
      <c r="X28" s="5" t="s">
        <v>401</v>
      </c>
      <c r="Y28" s="5" t="s">
        <v>196</v>
      </c>
    </row>
    <row r="29" spans="1:25" ht="120" customHeight="1" x14ac:dyDescent="0.25">
      <c r="A29" s="21" t="str">
        <f>A28</f>
        <v>Ufficio vigilanza centrali di committenza e concessioni di servizi</v>
      </c>
      <c r="B29" s="66">
        <v>2</v>
      </c>
      <c r="C29" s="101"/>
      <c r="D29" s="101"/>
      <c r="E29" s="65" t="s">
        <v>112</v>
      </c>
      <c r="F29" s="100"/>
      <c r="G29" s="100"/>
      <c r="H29" s="65">
        <v>0.5</v>
      </c>
      <c r="I29" s="86" t="s">
        <v>218</v>
      </c>
      <c r="J29" s="17" t="s">
        <v>315</v>
      </c>
      <c r="K29" s="65" t="s">
        <v>199</v>
      </c>
      <c r="L29" s="65" t="s">
        <v>208</v>
      </c>
      <c r="M29" s="65" t="s">
        <v>222</v>
      </c>
      <c r="N29" s="17" t="s">
        <v>353</v>
      </c>
      <c r="O29" s="5" t="s">
        <v>386</v>
      </c>
      <c r="P29" s="73" t="s">
        <v>375</v>
      </c>
      <c r="Q29" s="73"/>
      <c r="R29" s="56" t="s">
        <v>378</v>
      </c>
      <c r="S29" s="5" t="s">
        <v>382</v>
      </c>
      <c r="T29" s="59" t="s">
        <v>400</v>
      </c>
      <c r="U29" s="60" t="s">
        <v>390</v>
      </c>
      <c r="V29" s="5" t="s">
        <v>402</v>
      </c>
      <c r="W29" s="5"/>
      <c r="X29" s="5" t="s">
        <v>401</v>
      </c>
      <c r="Y29" s="5" t="s">
        <v>196</v>
      </c>
    </row>
    <row r="30" spans="1:25" ht="92.25" customHeight="1" x14ac:dyDescent="0.25">
      <c r="A30" s="21" t="str">
        <f t="shared" ref="A30:A37" si="1">A29</f>
        <v>Ufficio vigilanza centrali di committenza e concessioni di servizi</v>
      </c>
      <c r="B30" s="66">
        <v>2</v>
      </c>
      <c r="C30" s="101"/>
      <c r="D30" s="101"/>
      <c r="E30" s="66" t="s">
        <v>257</v>
      </c>
      <c r="F30" s="101" t="s">
        <v>230</v>
      </c>
      <c r="G30" s="101" t="s">
        <v>199</v>
      </c>
      <c r="H30" s="66">
        <v>0.5</v>
      </c>
      <c r="I30" s="85" t="s">
        <v>260</v>
      </c>
      <c r="J30" s="21" t="s">
        <v>231</v>
      </c>
      <c r="K30" s="66" t="s">
        <v>199</v>
      </c>
      <c r="L30" s="66" t="s">
        <v>208</v>
      </c>
      <c r="M30" s="20" t="s">
        <v>222</v>
      </c>
      <c r="N30" s="16" t="s">
        <v>340</v>
      </c>
      <c r="O30" s="5" t="s">
        <v>386</v>
      </c>
      <c r="P30" s="73" t="s">
        <v>375</v>
      </c>
      <c r="Q30" s="73"/>
      <c r="R30" s="56" t="s">
        <v>376</v>
      </c>
      <c r="S30" s="5" t="s">
        <v>382</v>
      </c>
      <c r="T30" s="59" t="s">
        <v>400</v>
      </c>
      <c r="U30" s="60" t="s">
        <v>390</v>
      </c>
      <c r="V30" s="5" t="s">
        <v>402</v>
      </c>
      <c r="W30" s="5"/>
      <c r="X30" s="5" t="s">
        <v>401</v>
      </c>
      <c r="Y30" s="5" t="s">
        <v>196</v>
      </c>
    </row>
    <row r="31" spans="1:25" ht="92.25" customHeight="1" x14ac:dyDescent="0.25">
      <c r="A31" s="21" t="str">
        <f>A29</f>
        <v>Ufficio vigilanza centrali di committenza e concessioni di servizi</v>
      </c>
      <c r="B31" s="66">
        <v>2</v>
      </c>
      <c r="C31" s="101"/>
      <c r="D31" s="101"/>
      <c r="E31" s="66" t="s">
        <v>257</v>
      </c>
      <c r="F31" s="101"/>
      <c r="G31" s="101"/>
      <c r="H31" s="66" t="s">
        <v>334</v>
      </c>
      <c r="I31" s="85" t="s">
        <v>261</v>
      </c>
      <c r="J31" s="21" t="s">
        <v>232</v>
      </c>
      <c r="K31" s="66" t="s">
        <v>201</v>
      </c>
      <c r="L31" s="20" t="s">
        <v>208</v>
      </c>
      <c r="M31" s="20" t="s">
        <v>210</v>
      </c>
      <c r="N31" s="16" t="s">
        <v>354</v>
      </c>
      <c r="O31" s="5" t="s">
        <v>386</v>
      </c>
      <c r="P31" s="73" t="s">
        <v>375</v>
      </c>
      <c r="Q31" s="73"/>
      <c r="R31" s="56" t="s">
        <v>378</v>
      </c>
      <c r="S31" s="5" t="s">
        <v>375</v>
      </c>
      <c r="T31" s="59" t="s">
        <v>398</v>
      </c>
      <c r="U31" s="60" t="s">
        <v>390</v>
      </c>
      <c r="V31" s="5" t="s">
        <v>402</v>
      </c>
      <c r="W31" s="5"/>
      <c r="X31" s="5" t="s">
        <v>401</v>
      </c>
      <c r="Y31" s="5" t="s">
        <v>196</v>
      </c>
    </row>
    <row r="32" spans="1:25" ht="77.25" customHeight="1" x14ac:dyDescent="0.25">
      <c r="A32" s="21" t="str">
        <f>A30</f>
        <v>Ufficio vigilanza centrali di committenza e concessioni di servizi</v>
      </c>
      <c r="B32" s="66">
        <v>2</v>
      </c>
      <c r="C32" s="101"/>
      <c r="D32" s="101"/>
      <c r="E32" s="66" t="s">
        <v>257</v>
      </c>
      <c r="F32" s="101"/>
      <c r="G32" s="101"/>
      <c r="H32" s="66">
        <v>0.5</v>
      </c>
      <c r="I32" s="85" t="s">
        <v>262</v>
      </c>
      <c r="J32" s="21" t="s">
        <v>233</v>
      </c>
      <c r="K32" s="66" t="s">
        <v>199</v>
      </c>
      <c r="L32" s="66" t="s">
        <v>208</v>
      </c>
      <c r="M32" s="66" t="s">
        <v>222</v>
      </c>
      <c r="N32" s="16" t="s">
        <v>348</v>
      </c>
      <c r="O32" s="5" t="s">
        <v>386</v>
      </c>
      <c r="P32" s="73" t="s">
        <v>375</v>
      </c>
      <c r="Q32" s="73"/>
      <c r="R32" s="56" t="s">
        <v>379</v>
      </c>
      <c r="S32" s="5" t="s">
        <v>375</v>
      </c>
      <c r="T32" s="59" t="s">
        <v>400</v>
      </c>
      <c r="U32" s="9" t="s">
        <v>410</v>
      </c>
      <c r="V32" s="5" t="s">
        <v>402</v>
      </c>
      <c r="W32" s="5"/>
      <c r="X32" s="5" t="s">
        <v>401</v>
      </c>
      <c r="Y32" s="5" t="s">
        <v>196</v>
      </c>
    </row>
    <row r="33" spans="1:25" ht="93.75" customHeight="1" x14ac:dyDescent="0.25">
      <c r="A33" s="21" t="str">
        <f t="shared" si="1"/>
        <v>Ufficio vigilanza centrali di committenza e concessioni di servizi</v>
      </c>
      <c r="B33" s="66">
        <v>2</v>
      </c>
      <c r="C33" s="101"/>
      <c r="D33" s="101"/>
      <c r="E33" s="65" t="s">
        <v>258</v>
      </c>
      <c r="F33" s="100" t="s">
        <v>234</v>
      </c>
      <c r="G33" s="100" t="s">
        <v>199</v>
      </c>
      <c r="H33" s="65">
        <v>0.5</v>
      </c>
      <c r="I33" s="86" t="s">
        <v>263</v>
      </c>
      <c r="J33" s="17" t="s">
        <v>235</v>
      </c>
      <c r="K33" s="65" t="s">
        <v>199</v>
      </c>
      <c r="L33" s="65" t="s">
        <v>208</v>
      </c>
      <c r="M33" s="26" t="s">
        <v>222</v>
      </c>
      <c r="N33" s="17" t="s">
        <v>355</v>
      </c>
      <c r="O33" s="5" t="s">
        <v>386</v>
      </c>
      <c r="P33" s="73" t="s">
        <v>375</v>
      </c>
      <c r="Q33" s="73"/>
      <c r="R33" s="56" t="s">
        <v>374</v>
      </c>
      <c r="S33" s="5" t="s">
        <v>383</v>
      </c>
      <c r="T33" s="59" t="s">
        <v>400</v>
      </c>
      <c r="U33" s="9" t="s">
        <v>410</v>
      </c>
      <c r="V33" s="5" t="s">
        <v>402</v>
      </c>
      <c r="W33" s="5"/>
      <c r="X33" s="5" t="s">
        <v>401</v>
      </c>
      <c r="Y33" s="5" t="s">
        <v>196</v>
      </c>
    </row>
    <row r="34" spans="1:25" ht="75.75" customHeight="1" x14ac:dyDescent="0.25">
      <c r="A34" s="21" t="str">
        <f t="shared" si="1"/>
        <v>Ufficio vigilanza centrali di committenza e concessioni di servizi</v>
      </c>
      <c r="B34" s="66">
        <v>2</v>
      </c>
      <c r="C34" s="101"/>
      <c r="D34" s="101"/>
      <c r="E34" s="65" t="s">
        <v>258</v>
      </c>
      <c r="F34" s="100"/>
      <c r="G34" s="100"/>
      <c r="H34" s="65">
        <v>0.5</v>
      </c>
      <c r="I34" s="86" t="s">
        <v>264</v>
      </c>
      <c r="J34" s="17" t="s">
        <v>271</v>
      </c>
      <c r="K34" s="65" t="s">
        <v>199</v>
      </c>
      <c r="L34" s="65" t="s">
        <v>208</v>
      </c>
      <c r="M34" s="65" t="s">
        <v>222</v>
      </c>
      <c r="N34" s="17" t="s">
        <v>349</v>
      </c>
      <c r="O34" s="5" t="s">
        <v>386</v>
      </c>
      <c r="P34" s="73" t="s">
        <v>375</v>
      </c>
      <c r="Q34" s="73"/>
      <c r="R34" s="56" t="s">
        <v>374</v>
      </c>
      <c r="S34" s="5" t="s">
        <v>383</v>
      </c>
      <c r="T34" s="59" t="s">
        <v>400</v>
      </c>
      <c r="U34" s="60" t="s">
        <v>388</v>
      </c>
      <c r="V34" s="5" t="s">
        <v>402</v>
      </c>
      <c r="W34" s="5"/>
      <c r="X34" s="5" t="s">
        <v>401</v>
      </c>
      <c r="Y34" s="5" t="s">
        <v>196</v>
      </c>
    </row>
    <row r="35" spans="1:25" ht="91.5" customHeight="1" x14ac:dyDescent="0.25">
      <c r="A35" s="21" t="str">
        <f t="shared" si="1"/>
        <v>Ufficio vigilanza centrali di committenza e concessioni di servizi</v>
      </c>
      <c r="B35" s="66">
        <v>2</v>
      </c>
      <c r="C35" s="101"/>
      <c r="D35" s="101"/>
      <c r="E35" s="66" t="s">
        <v>259</v>
      </c>
      <c r="F35" s="101" t="s">
        <v>236</v>
      </c>
      <c r="G35" s="101" t="s">
        <v>199</v>
      </c>
      <c r="H35" s="66" t="s">
        <v>334</v>
      </c>
      <c r="I35" s="85" t="s">
        <v>265</v>
      </c>
      <c r="J35" s="16" t="s">
        <v>245</v>
      </c>
      <c r="K35" s="66" t="s">
        <v>201</v>
      </c>
      <c r="L35" s="66" t="s">
        <v>208</v>
      </c>
      <c r="M35" s="20" t="s">
        <v>210</v>
      </c>
      <c r="N35" s="16" t="s">
        <v>356</v>
      </c>
      <c r="O35" s="5" t="s">
        <v>386</v>
      </c>
      <c r="P35" s="73" t="s">
        <v>375</v>
      </c>
      <c r="Q35" s="73"/>
      <c r="R35" s="56" t="s">
        <v>378</v>
      </c>
      <c r="S35" s="5" t="s">
        <v>375</v>
      </c>
      <c r="T35" s="59" t="s">
        <v>400</v>
      </c>
      <c r="U35" s="60" t="s">
        <v>390</v>
      </c>
      <c r="V35" s="5" t="s">
        <v>402</v>
      </c>
      <c r="W35" s="5"/>
      <c r="X35" s="5" t="s">
        <v>401</v>
      </c>
      <c r="Y35" s="5" t="s">
        <v>196</v>
      </c>
    </row>
    <row r="36" spans="1:25" ht="98.25" customHeight="1" x14ac:dyDescent="0.25">
      <c r="A36" s="21" t="str">
        <f t="shared" si="1"/>
        <v>Ufficio vigilanza centrali di committenza e concessioni di servizi</v>
      </c>
      <c r="B36" s="66">
        <v>2</v>
      </c>
      <c r="C36" s="101"/>
      <c r="D36" s="101"/>
      <c r="E36" s="66" t="s">
        <v>259</v>
      </c>
      <c r="F36" s="101"/>
      <c r="G36" s="101"/>
      <c r="H36" s="66">
        <v>1</v>
      </c>
      <c r="I36" s="85" t="s">
        <v>266</v>
      </c>
      <c r="J36" s="16" t="s">
        <v>237</v>
      </c>
      <c r="K36" s="66" t="s">
        <v>199</v>
      </c>
      <c r="L36" s="66" t="s">
        <v>208</v>
      </c>
      <c r="M36" s="66" t="s">
        <v>222</v>
      </c>
      <c r="N36" s="16" t="s">
        <v>357</v>
      </c>
      <c r="O36" s="5" t="s">
        <v>386</v>
      </c>
      <c r="P36" s="73" t="s">
        <v>375</v>
      </c>
      <c r="Q36" s="73"/>
      <c r="R36" s="56" t="s">
        <v>376</v>
      </c>
      <c r="S36" s="5" t="s">
        <v>382</v>
      </c>
      <c r="T36" s="59" t="s">
        <v>400</v>
      </c>
      <c r="U36" s="60" t="s">
        <v>390</v>
      </c>
      <c r="V36" s="5" t="s">
        <v>402</v>
      </c>
      <c r="W36" s="5"/>
      <c r="X36" s="5" t="s">
        <v>401</v>
      </c>
      <c r="Y36" s="5" t="s">
        <v>196</v>
      </c>
    </row>
    <row r="37" spans="1:25" ht="58.5" customHeight="1" x14ac:dyDescent="0.25">
      <c r="A37" s="21" t="str">
        <f t="shared" si="1"/>
        <v>Ufficio vigilanza centrali di committenza e concessioni di servizi</v>
      </c>
      <c r="B37" s="66">
        <v>2</v>
      </c>
      <c r="C37" s="101"/>
      <c r="D37" s="101"/>
      <c r="E37" s="65" t="s">
        <v>267</v>
      </c>
      <c r="F37" s="100" t="s">
        <v>238</v>
      </c>
      <c r="G37" s="100" t="s">
        <v>199</v>
      </c>
      <c r="H37" s="65">
        <v>0.5</v>
      </c>
      <c r="I37" s="86" t="s">
        <v>268</v>
      </c>
      <c r="J37" s="17" t="s">
        <v>239</v>
      </c>
      <c r="K37" s="65" t="s">
        <v>199</v>
      </c>
      <c r="L37" s="65" t="s">
        <v>206</v>
      </c>
      <c r="M37" s="26" t="s">
        <v>222</v>
      </c>
      <c r="N37" s="26" t="s">
        <v>337</v>
      </c>
      <c r="O37" s="5" t="s">
        <v>384</v>
      </c>
      <c r="P37" s="5" t="s">
        <v>384</v>
      </c>
      <c r="Q37" s="5" t="s">
        <v>384</v>
      </c>
      <c r="R37" s="5" t="s">
        <v>384</v>
      </c>
      <c r="S37" s="5" t="s">
        <v>384</v>
      </c>
      <c r="T37" s="5" t="s">
        <v>384</v>
      </c>
      <c r="U37" s="5" t="s">
        <v>384</v>
      </c>
    </row>
    <row r="38" spans="1:25" ht="90" customHeight="1" x14ac:dyDescent="0.25">
      <c r="A38" s="21" t="str">
        <f t="shared" ref="A38" si="2">A37</f>
        <v>Ufficio vigilanza centrali di committenza e concessioni di servizi</v>
      </c>
      <c r="B38" s="66">
        <v>2</v>
      </c>
      <c r="C38" s="101"/>
      <c r="D38" s="101"/>
      <c r="E38" s="65" t="s">
        <v>267</v>
      </c>
      <c r="F38" s="100"/>
      <c r="G38" s="100"/>
      <c r="H38" s="65" t="s">
        <v>334</v>
      </c>
      <c r="I38" s="86" t="s">
        <v>269</v>
      </c>
      <c r="J38" s="17" t="s">
        <v>240</v>
      </c>
      <c r="K38" s="65" t="s">
        <v>199</v>
      </c>
      <c r="L38" s="26" t="s">
        <v>206</v>
      </c>
      <c r="M38" s="26" t="s">
        <v>222</v>
      </c>
      <c r="N38" s="17" t="s">
        <v>350</v>
      </c>
      <c r="O38" s="5" t="s">
        <v>387</v>
      </c>
      <c r="P38" s="73" t="s">
        <v>375</v>
      </c>
      <c r="Q38" s="73"/>
      <c r="R38" s="56" t="s">
        <v>378</v>
      </c>
      <c r="S38" s="5" t="s">
        <v>375</v>
      </c>
      <c r="T38" s="59" t="s">
        <v>400</v>
      </c>
      <c r="U38" s="60" t="s">
        <v>390</v>
      </c>
      <c r="V38" s="5" t="s">
        <v>402</v>
      </c>
      <c r="W38" s="5"/>
      <c r="X38" s="5" t="s">
        <v>401</v>
      </c>
      <c r="Y38" s="5" t="s">
        <v>196</v>
      </c>
    </row>
    <row r="39" spans="1:25" ht="77.25" customHeight="1" x14ac:dyDescent="0.25">
      <c r="A39" s="21" t="str">
        <f>A37</f>
        <v>Ufficio vigilanza centrali di committenza e concessioni di servizi</v>
      </c>
      <c r="B39" s="66">
        <v>2</v>
      </c>
      <c r="C39" s="101"/>
      <c r="D39" s="101"/>
      <c r="E39" s="65" t="s">
        <v>267</v>
      </c>
      <c r="F39" s="100"/>
      <c r="G39" s="100"/>
      <c r="H39" s="65">
        <v>0.1</v>
      </c>
      <c r="I39" s="86" t="s">
        <v>270</v>
      </c>
      <c r="J39" s="17" t="s">
        <v>241</v>
      </c>
      <c r="K39" s="65" t="s">
        <v>199</v>
      </c>
      <c r="L39" s="65" t="s">
        <v>206</v>
      </c>
      <c r="M39" s="86" t="s">
        <v>407</v>
      </c>
      <c r="N39" s="26" t="s">
        <v>337</v>
      </c>
      <c r="O39" s="5" t="s">
        <v>384</v>
      </c>
      <c r="P39" s="5" t="s">
        <v>384</v>
      </c>
      <c r="Q39" s="5" t="s">
        <v>384</v>
      </c>
      <c r="R39" s="5" t="s">
        <v>384</v>
      </c>
      <c r="S39" s="5" t="s">
        <v>384</v>
      </c>
      <c r="T39" s="5" t="s">
        <v>384</v>
      </c>
      <c r="U39" s="5" t="s">
        <v>384</v>
      </c>
    </row>
    <row r="40" spans="1:25" ht="54.75" customHeight="1" x14ac:dyDescent="0.25">
      <c r="A40" s="21" t="str">
        <f t="shared" ref="A40:A41" si="3">A39</f>
        <v>Ufficio vigilanza centrali di committenza e concessioni di servizi</v>
      </c>
      <c r="B40" s="66">
        <v>2</v>
      </c>
      <c r="C40" s="101"/>
      <c r="D40" s="101"/>
      <c r="E40" s="66" t="s">
        <v>276</v>
      </c>
      <c r="F40" s="101" t="s">
        <v>277</v>
      </c>
      <c r="G40" s="101" t="s">
        <v>201</v>
      </c>
      <c r="H40" s="66">
        <v>0.2</v>
      </c>
      <c r="I40" s="85" t="s">
        <v>278</v>
      </c>
      <c r="J40" s="16" t="s">
        <v>322</v>
      </c>
      <c r="K40" s="66" t="s">
        <v>201</v>
      </c>
      <c r="L40" s="66" t="s">
        <v>206</v>
      </c>
      <c r="M40" s="81" t="s">
        <v>407</v>
      </c>
      <c r="N40" s="66" t="s">
        <v>337</v>
      </c>
      <c r="O40" s="5" t="s">
        <v>384</v>
      </c>
      <c r="P40" s="5" t="s">
        <v>384</v>
      </c>
      <c r="Q40" s="5" t="s">
        <v>384</v>
      </c>
      <c r="R40" s="5" t="s">
        <v>384</v>
      </c>
      <c r="S40" s="5" t="s">
        <v>384</v>
      </c>
      <c r="T40" s="5" t="s">
        <v>384</v>
      </c>
      <c r="U40" s="5" t="s">
        <v>384</v>
      </c>
    </row>
    <row r="41" spans="1:25" ht="56.25" customHeight="1" x14ac:dyDescent="0.25">
      <c r="A41" s="21" t="str">
        <f t="shared" si="3"/>
        <v>Ufficio vigilanza centrali di committenza e concessioni di servizi</v>
      </c>
      <c r="B41" s="66">
        <v>2</v>
      </c>
      <c r="C41" s="101"/>
      <c r="D41" s="101"/>
      <c r="E41" s="66" t="s">
        <v>276</v>
      </c>
      <c r="F41" s="101"/>
      <c r="G41" s="101"/>
      <c r="H41" s="66">
        <v>0.1</v>
      </c>
      <c r="I41" s="85" t="s">
        <v>279</v>
      </c>
      <c r="J41" s="16" t="s">
        <v>316</v>
      </c>
      <c r="K41" s="66" t="s">
        <v>201</v>
      </c>
      <c r="L41" s="66" t="s">
        <v>206</v>
      </c>
      <c r="M41" s="81" t="s">
        <v>407</v>
      </c>
      <c r="N41" s="66" t="s">
        <v>337</v>
      </c>
      <c r="O41" s="5" t="s">
        <v>384</v>
      </c>
      <c r="P41" s="5" t="s">
        <v>384</v>
      </c>
      <c r="Q41" s="5" t="s">
        <v>384</v>
      </c>
      <c r="R41" s="5" t="s">
        <v>384</v>
      </c>
      <c r="S41" s="5" t="s">
        <v>384</v>
      </c>
      <c r="T41" s="5" t="s">
        <v>384</v>
      </c>
      <c r="U41" s="5" t="s">
        <v>384</v>
      </c>
    </row>
    <row r="42" spans="1:25" ht="179.25" customHeight="1" x14ac:dyDescent="0.25">
      <c r="A42" s="30" t="s">
        <v>418</v>
      </c>
      <c r="B42" s="68">
        <v>3</v>
      </c>
      <c r="C42" s="106" t="s">
        <v>421</v>
      </c>
      <c r="D42" s="106" t="s">
        <v>199</v>
      </c>
      <c r="E42" s="68" t="s">
        <v>119</v>
      </c>
      <c r="F42" s="106" t="s">
        <v>242</v>
      </c>
      <c r="G42" s="106" t="s">
        <v>201</v>
      </c>
      <c r="H42" s="52">
        <v>0.83333333333333337</v>
      </c>
      <c r="I42" s="81" t="s">
        <v>124</v>
      </c>
      <c r="J42" s="31" t="s">
        <v>335</v>
      </c>
      <c r="K42" s="68" t="s">
        <v>201</v>
      </c>
      <c r="L42" s="68" t="s">
        <v>208</v>
      </c>
      <c r="M42" s="32" t="s">
        <v>210</v>
      </c>
      <c r="N42" s="31" t="s">
        <v>338</v>
      </c>
      <c r="O42" s="5" t="s">
        <v>387</v>
      </c>
      <c r="P42" s="73" t="s">
        <v>375</v>
      </c>
      <c r="Q42" s="73"/>
      <c r="R42" s="56" t="s">
        <v>378</v>
      </c>
      <c r="S42" s="5" t="s">
        <v>375</v>
      </c>
      <c r="T42" s="59" t="s">
        <v>398</v>
      </c>
      <c r="U42" s="60" t="s">
        <v>405</v>
      </c>
      <c r="V42" s="5" t="s">
        <v>402</v>
      </c>
      <c r="W42" s="5"/>
      <c r="X42" s="75" t="s">
        <v>408</v>
      </c>
      <c r="Y42" s="5" t="s">
        <v>196</v>
      </c>
    </row>
    <row r="43" spans="1:25" ht="174.75" customHeight="1" x14ac:dyDescent="0.25">
      <c r="A43" s="30" t="str">
        <f t="shared" si="0"/>
        <v>Ufficio vigilanza centrali di committenza e concessioni di servizi</v>
      </c>
      <c r="B43" s="68">
        <v>3</v>
      </c>
      <c r="C43" s="106"/>
      <c r="D43" s="106"/>
      <c r="E43" s="68" t="s">
        <v>119</v>
      </c>
      <c r="F43" s="106"/>
      <c r="G43" s="106"/>
      <c r="H43" s="68">
        <v>1</v>
      </c>
      <c r="I43" s="81" t="s">
        <v>154</v>
      </c>
      <c r="J43" s="31" t="s">
        <v>317</v>
      </c>
      <c r="K43" s="68" t="s">
        <v>201</v>
      </c>
      <c r="L43" s="32" t="s">
        <v>208</v>
      </c>
      <c r="M43" s="32" t="s">
        <v>210</v>
      </c>
      <c r="N43" s="31" t="s">
        <v>341</v>
      </c>
      <c r="O43" s="5" t="s">
        <v>387</v>
      </c>
      <c r="P43" s="73" t="s">
        <v>375</v>
      </c>
      <c r="Q43" s="73"/>
      <c r="R43" s="56" t="s">
        <v>376</v>
      </c>
      <c r="S43" s="5" t="s">
        <v>382</v>
      </c>
      <c r="T43" s="5" t="s">
        <v>391</v>
      </c>
      <c r="U43" s="61" t="s">
        <v>396</v>
      </c>
      <c r="V43" s="5" t="s">
        <v>395</v>
      </c>
      <c r="W43" s="5" t="s">
        <v>416</v>
      </c>
      <c r="X43" s="74" t="s">
        <v>406</v>
      </c>
      <c r="Y43" s="5" t="s">
        <v>196</v>
      </c>
    </row>
    <row r="44" spans="1:25" ht="159.75" customHeight="1" x14ac:dyDescent="0.25">
      <c r="A44" s="30" t="str">
        <f t="shared" si="0"/>
        <v>Ufficio vigilanza centrali di committenza e concessioni di servizi</v>
      </c>
      <c r="B44" s="68">
        <v>3</v>
      </c>
      <c r="C44" s="106"/>
      <c r="D44" s="106"/>
      <c r="E44" s="67" t="s">
        <v>120</v>
      </c>
      <c r="F44" s="105" t="s">
        <v>248</v>
      </c>
      <c r="G44" s="105" t="s">
        <v>199</v>
      </c>
      <c r="H44" s="67" t="s">
        <v>334</v>
      </c>
      <c r="I44" s="83" t="s">
        <v>125</v>
      </c>
      <c r="J44" s="27" t="s">
        <v>243</v>
      </c>
      <c r="K44" s="67" t="s">
        <v>199</v>
      </c>
      <c r="L44" s="67" t="s">
        <v>208</v>
      </c>
      <c r="M44" s="29" t="s">
        <v>210</v>
      </c>
      <c r="N44" s="27" t="s">
        <v>342</v>
      </c>
      <c r="O44" s="5" t="s">
        <v>387</v>
      </c>
      <c r="P44" s="73" t="s">
        <v>375</v>
      </c>
      <c r="Q44" s="73"/>
      <c r="R44" s="56" t="s">
        <v>378</v>
      </c>
      <c r="S44" s="5" t="s">
        <v>375</v>
      </c>
      <c r="T44" s="5" t="s">
        <v>391</v>
      </c>
      <c r="U44" s="60" t="s">
        <v>405</v>
      </c>
      <c r="V44" s="5" t="s">
        <v>402</v>
      </c>
      <c r="W44" s="5"/>
      <c r="X44" s="75" t="s">
        <v>408</v>
      </c>
      <c r="Y44" s="5" t="s">
        <v>196</v>
      </c>
    </row>
    <row r="45" spans="1:25" ht="156" customHeight="1" x14ac:dyDescent="0.25">
      <c r="A45" s="30" t="str">
        <f t="shared" si="0"/>
        <v>Ufficio vigilanza centrali di committenza e concessioni di servizi</v>
      </c>
      <c r="B45" s="68">
        <v>3</v>
      </c>
      <c r="C45" s="106"/>
      <c r="D45" s="106"/>
      <c r="E45" s="67" t="s">
        <v>120</v>
      </c>
      <c r="F45" s="105"/>
      <c r="G45" s="105"/>
      <c r="H45" s="67" t="s">
        <v>334</v>
      </c>
      <c r="I45" s="83" t="s">
        <v>155</v>
      </c>
      <c r="J45" s="27" t="s">
        <v>219</v>
      </c>
      <c r="K45" s="67" t="s">
        <v>201</v>
      </c>
      <c r="L45" s="29" t="s">
        <v>208</v>
      </c>
      <c r="M45" s="29" t="s">
        <v>210</v>
      </c>
      <c r="N45" s="27" t="s">
        <v>338</v>
      </c>
      <c r="O45" s="5" t="s">
        <v>386</v>
      </c>
      <c r="P45" s="73" t="s">
        <v>375</v>
      </c>
      <c r="Q45" s="73"/>
      <c r="R45" s="56" t="s">
        <v>378</v>
      </c>
      <c r="S45" s="5" t="s">
        <v>375</v>
      </c>
      <c r="T45" s="5" t="s">
        <v>391</v>
      </c>
      <c r="U45" s="60" t="s">
        <v>405</v>
      </c>
      <c r="V45" s="5" t="s">
        <v>402</v>
      </c>
      <c r="W45" s="5"/>
      <c r="X45" s="75" t="s">
        <v>408</v>
      </c>
      <c r="Y45" s="5" t="s">
        <v>196</v>
      </c>
    </row>
    <row r="46" spans="1:25" ht="181.5" customHeight="1" x14ac:dyDescent="0.25">
      <c r="A46" s="30" t="str">
        <f t="shared" si="0"/>
        <v>Ufficio vigilanza centrali di committenza e concessioni di servizi</v>
      </c>
      <c r="B46" s="68">
        <v>3</v>
      </c>
      <c r="C46" s="106"/>
      <c r="D46" s="106"/>
      <c r="E46" s="68" t="s">
        <v>121</v>
      </c>
      <c r="F46" s="106" t="s">
        <v>280</v>
      </c>
      <c r="G46" s="106" t="s">
        <v>199</v>
      </c>
      <c r="H46" s="39">
        <v>0.83333333333333337</v>
      </c>
      <c r="I46" s="81" t="s">
        <v>126</v>
      </c>
      <c r="J46" s="31" t="s">
        <v>318</v>
      </c>
      <c r="K46" s="68" t="s">
        <v>201</v>
      </c>
      <c r="L46" s="68" t="s">
        <v>208</v>
      </c>
      <c r="M46" s="32" t="s">
        <v>222</v>
      </c>
      <c r="N46" s="31" t="s">
        <v>358</v>
      </c>
      <c r="O46" s="5" t="s">
        <v>387</v>
      </c>
      <c r="P46" s="73" t="s">
        <v>375</v>
      </c>
      <c r="Q46" s="73"/>
      <c r="R46" s="56" t="s">
        <v>378</v>
      </c>
      <c r="S46" s="5" t="s">
        <v>375</v>
      </c>
      <c r="T46" s="5" t="s">
        <v>391</v>
      </c>
      <c r="U46" s="60" t="s">
        <v>405</v>
      </c>
      <c r="V46" s="5" t="s">
        <v>402</v>
      </c>
      <c r="W46" s="5"/>
      <c r="X46" s="75" t="s">
        <v>408</v>
      </c>
      <c r="Y46" s="5" t="s">
        <v>196</v>
      </c>
    </row>
    <row r="47" spans="1:25" s="8" customFormat="1" ht="193.5" customHeight="1" x14ac:dyDescent="0.25">
      <c r="A47" s="30" t="str">
        <f>A45</f>
        <v>Ufficio vigilanza centrali di committenza e concessioni di servizi</v>
      </c>
      <c r="B47" s="68">
        <v>3</v>
      </c>
      <c r="C47" s="106"/>
      <c r="D47" s="106"/>
      <c r="E47" s="68" t="s">
        <v>121</v>
      </c>
      <c r="F47" s="106"/>
      <c r="G47" s="106"/>
      <c r="H47" s="39">
        <v>0.5</v>
      </c>
      <c r="I47" s="81" t="s">
        <v>156</v>
      </c>
      <c r="J47" s="31" t="s">
        <v>336</v>
      </c>
      <c r="K47" s="68" t="s">
        <v>201</v>
      </c>
      <c r="L47" s="68" t="s">
        <v>206</v>
      </c>
      <c r="M47" s="68" t="s">
        <v>210</v>
      </c>
      <c r="N47" s="31" t="s">
        <v>359</v>
      </c>
      <c r="O47" s="5" t="s">
        <v>387</v>
      </c>
      <c r="P47" s="73" t="s">
        <v>375</v>
      </c>
      <c r="Q47" s="73"/>
      <c r="R47" s="56" t="s">
        <v>378</v>
      </c>
      <c r="S47" s="5" t="s">
        <v>375</v>
      </c>
      <c r="T47" s="5" t="s">
        <v>391</v>
      </c>
      <c r="U47" s="60" t="s">
        <v>405</v>
      </c>
      <c r="V47" s="5" t="s">
        <v>402</v>
      </c>
      <c r="W47" s="5"/>
      <c r="X47" s="75" t="s">
        <v>408</v>
      </c>
      <c r="Y47" s="5" t="s">
        <v>196</v>
      </c>
    </row>
    <row r="48" spans="1:25" ht="144" customHeight="1" x14ac:dyDescent="0.25">
      <c r="A48" s="30" t="str">
        <f>A45</f>
        <v>Ufficio vigilanza centrali di committenza e concessioni di servizi</v>
      </c>
      <c r="B48" s="68">
        <v>3</v>
      </c>
      <c r="C48" s="106"/>
      <c r="D48" s="106"/>
      <c r="E48" s="68" t="s">
        <v>121</v>
      </c>
      <c r="F48" s="106"/>
      <c r="G48" s="106"/>
      <c r="H48" s="39">
        <v>1</v>
      </c>
      <c r="I48" s="81" t="s">
        <v>283</v>
      </c>
      <c r="J48" s="31" t="s">
        <v>282</v>
      </c>
      <c r="K48" s="68" t="s">
        <v>201</v>
      </c>
      <c r="L48" s="68" t="s">
        <v>206</v>
      </c>
      <c r="M48" s="68" t="s">
        <v>210</v>
      </c>
      <c r="N48" s="31" t="s">
        <v>360</v>
      </c>
      <c r="O48" s="5" t="s">
        <v>387</v>
      </c>
      <c r="P48" s="73" t="s">
        <v>375</v>
      </c>
      <c r="Q48" s="73"/>
      <c r="R48" s="56" t="s">
        <v>378</v>
      </c>
      <c r="S48" s="5" t="s">
        <v>375</v>
      </c>
      <c r="T48" s="5" t="s">
        <v>391</v>
      </c>
      <c r="U48" s="60" t="s">
        <v>405</v>
      </c>
      <c r="V48" s="5" t="s">
        <v>402</v>
      </c>
      <c r="W48" s="5"/>
      <c r="X48" s="75" t="s">
        <v>408</v>
      </c>
      <c r="Y48" s="5" t="s">
        <v>196</v>
      </c>
    </row>
    <row r="49" spans="1:25" ht="174" customHeight="1" x14ac:dyDescent="0.25">
      <c r="A49" s="30" t="str">
        <f>A46</f>
        <v>Ufficio vigilanza centrali di committenza e concessioni di servizi</v>
      </c>
      <c r="B49" s="68">
        <v>3</v>
      </c>
      <c r="C49" s="106"/>
      <c r="D49" s="106"/>
      <c r="E49" s="68" t="s">
        <v>121</v>
      </c>
      <c r="F49" s="106"/>
      <c r="G49" s="106"/>
      <c r="H49" s="68" t="s">
        <v>334</v>
      </c>
      <c r="I49" s="81" t="s">
        <v>284</v>
      </c>
      <c r="J49" s="31" t="s">
        <v>330</v>
      </c>
      <c r="K49" s="68" t="s">
        <v>199</v>
      </c>
      <c r="L49" s="68" t="s">
        <v>208</v>
      </c>
      <c r="M49" s="68" t="s">
        <v>210</v>
      </c>
      <c r="N49" s="31" t="s">
        <v>360</v>
      </c>
      <c r="O49" s="5" t="s">
        <v>386</v>
      </c>
      <c r="P49" s="73" t="s">
        <v>375</v>
      </c>
      <c r="Q49" s="73"/>
      <c r="R49" s="56" t="s">
        <v>378</v>
      </c>
      <c r="S49" s="5" t="s">
        <v>375</v>
      </c>
      <c r="T49" s="5" t="s">
        <v>391</v>
      </c>
      <c r="U49" s="60" t="s">
        <v>415</v>
      </c>
      <c r="V49" s="5" t="s">
        <v>402</v>
      </c>
      <c r="W49" s="5"/>
      <c r="X49" s="75" t="s">
        <v>408</v>
      </c>
      <c r="Y49" s="5" t="s">
        <v>196</v>
      </c>
    </row>
    <row r="50" spans="1:25" ht="73.5" customHeight="1" x14ac:dyDescent="0.25">
      <c r="A50" s="30" t="str">
        <f>A46</f>
        <v>Ufficio vigilanza centrali di committenza e concessioni di servizi</v>
      </c>
      <c r="B50" s="68">
        <v>3</v>
      </c>
      <c r="C50" s="106"/>
      <c r="D50" s="106"/>
      <c r="E50" s="68" t="s">
        <v>121</v>
      </c>
      <c r="F50" s="106"/>
      <c r="G50" s="106"/>
      <c r="H50" s="68">
        <v>1</v>
      </c>
      <c r="I50" s="81" t="s">
        <v>329</v>
      </c>
      <c r="J50" s="31" t="s">
        <v>274</v>
      </c>
      <c r="K50" s="68" t="s">
        <v>201</v>
      </c>
      <c r="L50" s="32" t="s">
        <v>206</v>
      </c>
      <c r="M50" s="32" t="s">
        <v>210</v>
      </c>
      <c r="N50" s="32" t="s">
        <v>337</v>
      </c>
      <c r="O50" s="5" t="s">
        <v>384</v>
      </c>
      <c r="P50" s="5" t="s">
        <v>384</v>
      </c>
      <c r="Q50" s="5" t="s">
        <v>384</v>
      </c>
      <c r="R50" s="5" t="s">
        <v>384</v>
      </c>
      <c r="S50" s="5" t="s">
        <v>384</v>
      </c>
      <c r="T50" s="5" t="s">
        <v>384</v>
      </c>
      <c r="U50" s="5" t="s">
        <v>384</v>
      </c>
    </row>
    <row r="51" spans="1:25" ht="82.15" customHeight="1" x14ac:dyDescent="0.25">
      <c r="A51" s="30" t="str">
        <f t="shared" si="0"/>
        <v>Ufficio vigilanza centrali di committenza e concessioni di servizi</v>
      </c>
      <c r="B51" s="68">
        <v>3</v>
      </c>
      <c r="C51" s="106"/>
      <c r="D51" s="106"/>
      <c r="E51" s="67" t="s">
        <v>122</v>
      </c>
      <c r="F51" s="67" t="s">
        <v>281</v>
      </c>
      <c r="G51" s="67" t="s">
        <v>199</v>
      </c>
      <c r="H51" s="67" t="s">
        <v>334</v>
      </c>
      <c r="I51" s="83" t="s">
        <v>127</v>
      </c>
      <c r="J51" s="27" t="s">
        <v>320</v>
      </c>
      <c r="K51" s="67" t="s">
        <v>199</v>
      </c>
      <c r="L51" s="67" t="s">
        <v>206</v>
      </c>
      <c r="M51" s="29" t="s">
        <v>210</v>
      </c>
      <c r="N51" s="67" t="s">
        <v>337</v>
      </c>
      <c r="O51" s="5" t="s">
        <v>384</v>
      </c>
      <c r="P51" s="5" t="s">
        <v>384</v>
      </c>
      <c r="Q51" s="5" t="s">
        <v>384</v>
      </c>
      <c r="R51" s="5" t="s">
        <v>384</v>
      </c>
      <c r="S51" s="5" t="s">
        <v>384</v>
      </c>
      <c r="T51" s="5" t="s">
        <v>384</v>
      </c>
      <c r="U51" s="5" t="s">
        <v>384</v>
      </c>
    </row>
    <row r="52" spans="1:25" ht="82.5" customHeight="1" x14ac:dyDescent="0.25">
      <c r="A52" s="30" t="str">
        <f t="shared" si="0"/>
        <v>Ufficio vigilanza centrali di committenza e concessioni di servizi</v>
      </c>
      <c r="B52" s="68">
        <v>3</v>
      </c>
      <c r="C52" s="106"/>
      <c r="D52" s="106"/>
      <c r="E52" s="68" t="s">
        <v>123</v>
      </c>
      <c r="F52" s="106" t="s">
        <v>285</v>
      </c>
      <c r="G52" s="106" t="s">
        <v>199</v>
      </c>
      <c r="H52" s="68">
        <v>0.1</v>
      </c>
      <c r="I52" s="81" t="s">
        <v>128</v>
      </c>
      <c r="J52" s="31" t="s">
        <v>287</v>
      </c>
      <c r="K52" s="68" t="s">
        <v>201</v>
      </c>
      <c r="L52" s="68" t="s">
        <v>206</v>
      </c>
      <c r="M52" s="68" t="s">
        <v>210</v>
      </c>
      <c r="N52" s="68" t="s">
        <v>337</v>
      </c>
      <c r="O52" s="5" t="s">
        <v>384</v>
      </c>
      <c r="P52" s="5" t="s">
        <v>384</v>
      </c>
      <c r="Q52" s="5" t="s">
        <v>384</v>
      </c>
      <c r="R52" s="5" t="s">
        <v>384</v>
      </c>
      <c r="S52" s="5" t="s">
        <v>384</v>
      </c>
      <c r="T52" s="5" t="s">
        <v>384</v>
      </c>
      <c r="U52" s="5" t="s">
        <v>384</v>
      </c>
    </row>
    <row r="53" spans="1:25" ht="79.5" customHeight="1" x14ac:dyDescent="0.25">
      <c r="A53" s="30" t="str">
        <f>A52</f>
        <v>Ufficio vigilanza centrali di committenza e concessioni di servizi</v>
      </c>
      <c r="B53" s="68">
        <v>3</v>
      </c>
      <c r="C53" s="106"/>
      <c r="D53" s="106"/>
      <c r="E53" s="68" t="s">
        <v>123</v>
      </c>
      <c r="F53" s="106"/>
      <c r="G53" s="106"/>
      <c r="H53" s="68">
        <v>1</v>
      </c>
      <c r="I53" s="81" t="s">
        <v>157</v>
      </c>
      <c r="J53" s="31" t="s">
        <v>286</v>
      </c>
      <c r="K53" s="32" t="s">
        <v>201</v>
      </c>
      <c r="L53" s="32" t="s">
        <v>206</v>
      </c>
      <c r="M53" s="68" t="s">
        <v>222</v>
      </c>
      <c r="N53" s="68" t="s">
        <v>337</v>
      </c>
      <c r="O53" s="5" t="s">
        <v>384</v>
      </c>
      <c r="P53" s="5" t="s">
        <v>384</v>
      </c>
      <c r="Q53" s="5" t="s">
        <v>384</v>
      </c>
      <c r="R53" s="5" t="s">
        <v>384</v>
      </c>
      <c r="S53" s="5" t="s">
        <v>384</v>
      </c>
      <c r="T53" s="5" t="s">
        <v>384</v>
      </c>
      <c r="U53" s="5" t="s">
        <v>384</v>
      </c>
    </row>
    <row r="54" spans="1:25" ht="177.75" customHeight="1" x14ac:dyDescent="0.25">
      <c r="A54" s="23" t="s">
        <v>418</v>
      </c>
      <c r="B54" s="69">
        <v>4</v>
      </c>
      <c r="C54" s="107" t="s">
        <v>289</v>
      </c>
      <c r="D54" s="107" t="s">
        <v>199</v>
      </c>
      <c r="E54" s="69" t="s">
        <v>129</v>
      </c>
      <c r="F54" s="107" t="s">
        <v>242</v>
      </c>
      <c r="G54" s="107" t="s">
        <v>201</v>
      </c>
      <c r="H54" s="54">
        <v>0.83333333333333337</v>
      </c>
      <c r="I54" s="82" t="s">
        <v>133</v>
      </c>
      <c r="J54" s="24" t="s">
        <v>335</v>
      </c>
      <c r="K54" s="69" t="s">
        <v>201</v>
      </c>
      <c r="L54" s="69" t="s">
        <v>208</v>
      </c>
      <c r="M54" s="22" t="s">
        <v>210</v>
      </c>
      <c r="N54" s="24" t="s">
        <v>338</v>
      </c>
      <c r="O54" s="5" t="s">
        <v>387</v>
      </c>
      <c r="P54" s="73" t="s">
        <v>375</v>
      </c>
      <c r="Q54" s="73"/>
      <c r="R54" s="56" t="s">
        <v>378</v>
      </c>
      <c r="S54" s="5" t="s">
        <v>375</v>
      </c>
      <c r="T54" s="59" t="s">
        <v>389</v>
      </c>
      <c r="U54" s="60" t="s">
        <v>405</v>
      </c>
      <c r="V54" s="5" t="s">
        <v>402</v>
      </c>
      <c r="W54" s="5"/>
      <c r="X54" s="75" t="s">
        <v>408</v>
      </c>
      <c r="Y54" s="5" t="s">
        <v>196</v>
      </c>
    </row>
    <row r="55" spans="1:25" ht="153" customHeight="1" x14ac:dyDescent="0.25">
      <c r="A55" s="23" t="str">
        <f t="shared" si="0"/>
        <v>Ufficio vigilanza centrali di committenza e concessioni di servizi</v>
      </c>
      <c r="B55" s="69">
        <v>4</v>
      </c>
      <c r="C55" s="107"/>
      <c r="D55" s="107"/>
      <c r="E55" s="69" t="s">
        <v>129</v>
      </c>
      <c r="F55" s="107"/>
      <c r="G55" s="107"/>
      <c r="H55" s="69">
        <v>1</v>
      </c>
      <c r="I55" s="82" t="s">
        <v>158</v>
      </c>
      <c r="J55" s="24" t="s">
        <v>317</v>
      </c>
      <c r="K55" s="69" t="s">
        <v>201</v>
      </c>
      <c r="L55" s="22" t="s">
        <v>208</v>
      </c>
      <c r="M55" s="22" t="s">
        <v>210</v>
      </c>
      <c r="N55" s="24" t="s">
        <v>341</v>
      </c>
      <c r="O55" s="5" t="s">
        <v>387</v>
      </c>
      <c r="P55" s="73" t="s">
        <v>375</v>
      </c>
      <c r="Q55" s="73"/>
      <c r="R55" s="56" t="s">
        <v>376</v>
      </c>
      <c r="S55" s="5" t="s">
        <v>382</v>
      </c>
      <c r="T55" s="59" t="s">
        <v>389</v>
      </c>
      <c r="U55" s="60" t="s">
        <v>405</v>
      </c>
      <c r="V55" s="5" t="s">
        <v>402</v>
      </c>
      <c r="W55" s="5"/>
      <c r="X55" s="75" t="s">
        <v>408</v>
      </c>
      <c r="Y55" s="5" t="s">
        <v>196</v>
      </c>
    </row>
    <row r="56" spans="1:25" ht="186" customHeight="1" x14ac:dyDescent="0.25">
      <c r="A56" s="23" t="str">
        <f t="shared" si="0"/>
        <v>Ufficio vigilanza centrali di committenza e concessioni di servizi</v>
      </c>
      <c r="B56" s="69">
        <v>4</v>
      </c>
      <c r="C56" s="107"/>
      <c r="D56" s="107"/>
      <c r="E56" s="70" t="s">
        <v>130</v>
      </c>
      <c r="F56" s="108" t="s">
        <v>248</v>
      </c>
      <c r="G56" s="108" t="s">
        <v>199</v>
      </c>
      <c r="H56" s="70" t="s">
        <v>334</v>
      </c>
      <c r="I56" s="84" t="s">
        <v>134</v>
      </c>
      <c r="J56" s="33" t="s">
        <v>243</v>
      </c>
      <c r="K56" s="70" t="s">
        <v>199</v>
      </c>
      <c r="L56" s="70" t="s">
        <v>208</v>
      </c>
      <c r="M56" s="25" t="s">
        <v>210</v>
      </c>
      <c r="N56" s="33" t="s">
        <v>342</v>
      </c>
      <c r="O56" s="5" t="s">
        <v>387</v>
      </c>
      <c r="P56" s="73" t="s">
        <v>375</v>
      </c>
      <c r="Q56" s="73"/>
      <c r="R56" s="56" t="s">
        <v>378</v>
      </c>
      <c r="S56" s="5" t="s">
        <v>375</v>
      </c>
      <c r="T56" s="59" t="s">
        <v>389</v>
      </c>
      <c r="U56" s="60" t="s">
        <v>390</v>
      </c>
      <c r="V56" s="5" t="s">
        <v>402</v>
      </c>
      <c r="W56" s="5"/>
      <c r="X56" s="5" t="s">
        <v>401</v>
      </c>
      <c r="Y56" s="5" t="s">
        <v>196</v>
      </c>
    </row>
    <row r="57" spans="1:25" ht="176.25" customHeight="1" x14ac:dyDescent="0.25">
      <c r="A57" s="23" t="str">
        <f t="shared" si="0"/>
        <v>Ufficio vigilanza centrali di committenza e concessioni di servizi</v>
      </c>
      <c r="B57" s="69">
        <v>4</v>
      </c>
      <c r="C57" s="107"/>
      <c r="D57" s="107"/>
      <c r="E57" s="70" t="s">
        <v>130</v>
      </c>
      <c r="F57" s="108"/>
      <c r="G57" s="108"/>
      <c r="H57" s="70" t="s">
        <v>334</v>
      </c>
      <c r="I57" s="84" t="s">
        <v>159</v>
      </c>
      <c r="J57" s="33" t="s">
        <v>219</v>
      </c>
      <c r="K57" s="70" t="s">
        <v>201</v>
      </c>
      <c r="L57" s="25" t="s">
        <v>208</v>
      </c>
      <c r="M57" s="25" t="s">
        <v>210</v>
      </c>
      <c r="N57" s="33" t="s">
        <v>338</v>
      </c>
      <c r="O57" s="5" t="s">
        <v>387</v>
      </c>
      <c r="P57" s="73" t="s">
        <v>375</v>
      </c>
      <c r="Q57" s="73"/>
      <c r="R57" s="56" t="s">
        <v>378</v>
      </c>
      <c r="S57" s="5" t="s">
        <v>375</v>
      </c>
      <c r="T57" s="59" t="s">
        <v>389</v>
      </c>
      <c r="U57" s="60" t="s">
        <v>405</v>
      </c>
      <c r="V57" s="5" t="s">
        <v>402</v>
      </c>
      <c r="W57" s="5"/>
      <c r="X57" s="75" t="s">
        <v>408</v>
      </c>
      <c r="Y57" s="5" t="s">
        <v>196</v>
      </c>
    </row>
    <row r="58" spans="1:25" ht="99.75" customHeight="1" x14ac:dyDescent="0.25">
      <c r="A58" s="23" t="str">
        <f t="shared" si="0"/>
        <v>Ufficio vigilanza centrali di committenza e concessioni di servizi</v>
      </c>
      <c r="B58" s="69">
        <v>4</v>
      </c>
      <c r="C58" s="107"/>
      <c r="D58" s="107"/>
      <c r="E58" s="69" t="s">
        <v>131</v>
      </c>
      <c r="F58" s="107" t="s">
        <v>280</v>
      </c>
      <c r="G58" s="107" t="s">
        <v>199</v>
      </c>
      <c r="H58" s="40">
        <v>0.5</v>
      </c>
      <c r="I58" s="82" t="s">
        <v>135</v>
      </c>
      <c r="J58" s="24" t="s">
        <v>291</v>
      </c>
      <c r="K58" s="69" t="s">
        <v>201</v>
      </c>
      <c r="L58" s="69" t="s">
        <v>208</v>
      </c>
      <c r="M58" s="22" t="s">
        <v>222</v>
      </c>
      <c r="N58" s="69" t="s">
        <v>337</v>
      </c>
      <c r="O58" s="5" t="s">
        <v>384</v>
      </c>
      <c r="P58" s="5" t="s">
        <v>384</v>
      </c>
      <c r="Q58" s="5" t="s">
        <v>384</v>
      </c>
      <c r="R58" s="5" t="s">
        <v>384</v>
      </c>
      <c r="S58" s="5" t="s">
        <v>384</v>
      </c>
      <c r="T58" s="5" t="s">
        <v>384</v>
      </c>
      <c r="U58" s="5" t="s">
        <v>384</v>
      </c>
    </row>
    <row r="59" spans="1:25" ht="73.5" customHeight="1" x14ac:dyDescent="0.25">
      <c r="A59" s="23" t="str">
        <f>A57</f>
        <v>Ufficio vigilanza centrali di committenza e concessioni di servizi</v>
      </c>
      <c r="B59" s="69">
        <v>4</v>
      </c>
      <c r="C59" s="107"/>
      <c r="D59" s="107"/>
      <c r="E59" s="69" t="s">
        <v>131</v>
      </c>
      <c r="F59" s="107"/>
      <c r="G59" s="107"/>
      <c r="H59" s="69">
        <v>1</v>
      </c>
      <c r="I59" s="82" t="s">
        <v>160</v>
      </c>
      <c r="J59" s="24" t="s">
        <v>292</v>
      </c>
      <c r="K59" s="69" t="s">
        <v>201</v>
      </c>
      <c r="L59" s="69" t="s">
        <v>208</v>
      </c>
      <c r="M59" s="22" t="s">
        <v>222</v>
      </c>
      <c r="N59" s="69" t="s">
        <v>337</v>
      </c>
      <c r="O59" s="5" t="s">
        <v>384</v>
      </c>
      <c r="P59" s="5" t="s">
        <v>384</v>
      </c>
      <c r="Q59" s="5" t="s">
        <v>384</v>
      </c>
      <c r="R59" s="5" t="s">
        <v>384</v>
      </c>
      <c r="S59" s="5" t="s">
        <v>384</v>
      </c>
      <c r="T59" s="5" t="s">
        <v>384</v>
      </c>
      <c r="U59" s="5" t="s">
        <v>384</v>
      </c>
    </row>
    <row r="60" spans="1:25" ht="73.5" customHeight="1" x14ac:dyDescent="0.25">
      <c r="A60" s="23" t="str">
        <f>A57</f>
        <v>Ufficio vigilanza centrali di committenza e concessioni di servizi</v>
      </c>
      <c r="B60" s="69">
        <v>4</v>
      </c>
      <c r="C60" s="107"/>
      <c r="D60" s="107"/>
      <c r="E60" s="69" t="s">
        <v>131</v>
      </c>
      <c r="F60" s="107"/>
      <c r="G60" s="107"/>
      <c r="H60" s="69">
        <v>1</v>
      </c>
      <c r="I60" s="82" t="s">
        <v>295</v>
      </c>
      <c r="J60" s="24" t="s">
        <v>330</v>
      </c>
      <c r="K60" s="69" t="s">
        <v>199</v>
      </c>
      <c r="L60" s="69" t="s">
        <v>208</v>
      </c>
      <c r="M60" s="22" t="s">
        <v>210</v>
      </c>
      <c r="N60" s="22" t="s">
        <v>337</v>
      </c>
      <c r="O60" s="5" t="s">
        <v>384</v>
      </c>
      <c r="P60" s="5" t="s">
        <v>384</v>
      </c>
      <c r="Q60" s="5" t="s">
        <v>384</v>
      </c>
      <c r="R60" s="5" t="s">
        <v>384</v>
      </c>
      <c r="S60" s="5" t="s">
        <v>384</v>
      </c>
      <c r="T60" s="5" t="s">
        <v>384</v>
      </c>
      <c r="U60" s="5" t="s">
        <v>384</v>
      </c>
    </row>
    <row r="61" spans="1:25" ht="73.5" customHeight="1" x14ac:dyDescent="0.25">
      <c r="A61" s="23" t="str">
        <f>A58</f>
        <v>Ufficio vigilanza centrali di committenza e concessioni di servizi</v>
      </c>
      <c r="B61" s="69">
        <v>4</v>
      </c>
      <c r="C61" s="107"/>
      <c r="D61" s="107"/>
      <c r="E61" s="69" t="s">
        <v>131</v>
      </c>
      <c r="F61" s="107"/>
      <c r="G61" s="107"/>
      <c r="H61" s="69">
        <v>1</v>
      </c>
      <c r="I61" s="82" t="s">
        <v>331</v>
      </c>
      <c r="J61" s="24" t="s">
        <v>294</v>
      </c>
      <c r="K61" s="69" t="s">
        <v>201</v>
      </c>
      <c r="L61" s="22" t="s">
        <v>206</v>
      </c>
      <c r="M61" s="22" t="s">
        <v>210</v>
      </c>
      <c r="N61" s="22" t="s">
        <v>337</v>
      </c>
      <c r="O61" s="5" t="s">
        <v>384</v>
      </c>
      <c r="P61" s="5" t="s">
        <v>384</v>
      </c>
      <c r="Q61" s="5" t="s">
        <v>384</v>
      </c>
      <c r="R61" s="5" t="s">
        <v>384</v>
      </c>
      <c r="S61" s="5" t="s">
        <v>384</v>
      </c>
      <c r="T61" s="5" t="s">
        <v>384</v>
      </c>
      <c r="U61" s="5" t="s">
        <v>384</v>
      </c>
    </row>
    <row r="62" spans="1:25" ht="68.25" customHeight="1" x14ac:dyDescent="0.25">
      <c r="A62" s="23" t="str">
        <f t="shared" si="0"/>
        <v>Ufficio vigilanza centrali di committenza e concessioni di servizi</v>
      </c>
      <c r="B62" s="69">
        <v>4</v>
      </c>
      <c r="C62" s="107"/>
      <c r="D62" s="107"/>
      <c r="E62" s="70" t="s">
        <v>132</v>
      </c>
      <c r="F62" s="70" t="s">
        <v>293</v>
      </c>
      <c r="G62" s="70" t="s">
        <v>199</v>
      </c>
      <c r="H62" s="70" t="s">
        <v>334</v>
      </c>
      <c r="I62" s="84" t="s">
        <v>136</v>
      </c>
      <c r="J62" s="33" t="s">
        <v>319</v>
      </c>
      <c r="K62" s="70" t="s">
        <v>199</v>
      </c>
      <c r="L62" s="70" t="s">
        <v>206</v>
      </c>
      <c r="M62" s="25" t="s">
        <v>210</v>
      </c>
      <c r="N62" s="70" t="s">
        <v>337</v>
      </c>
      <c r="O62" s="5" t="s">
        <v>384</v>
      </c>
      <c r="P62" s="5" t="s">
        <v>384</v>
      </c>
      <c r="Q62" s="5" t="s">
        <v>384</v>
      </c>
      <c r="R62" s="5" t="s">
        <v>384</v>
      </c>
      <c r="S62" s="5" t="s">
        <v>384</v>
      </c>
      <c r="T62" s="5" t="s">
        <v>384</v>
      </c>
      <c r="U62" s="5" t="s">
        <v>384</v>
      </c>
    </row>
    <row r="63" spans="1:25" ht="53.25" customHeight="1" x14ac:dyDescent="0.25">
      <c r="A63" s="41" t="str">
        <f>A29</f>
        <v>Ufficio vigilanza centrali di committenza e concessioni di servizi</v>
      </c>
      <c r="B63" s="42">
        <v>5</v>
      </c>
      <c r="C63" s="42" t="s">
        <v>296</v>
      </c>
      <c r="D63" s="42" t="s">
        <v>199</v>
      </c>
      <c r="E63" s="43" t="s">
        <v>137</v>
      </c>
      <c r="F63" s="43" t="s">
        <v>297</v>
      </c>
      <c r="G63" s="43" t="s">
        <v>199</v>
      </c>
      <c r="H63" s="43">
        <v>2</v>
      </c>
      <c r="I63" s="43" t="s">
        <v>139</v>
      </c>
      <c r="J63" s="44" t="s">
        <v>298</v>
      </c>
      <c r="K63" s="43" t="s">
        <v>201</v>
      </c>
      <c r="L63" s="43" t="s">
        <v>208</v>
      </c>
      <c r="M63" s="43" t="s">
        <v>222</v>
      </c>
      <c r="N63" s="43" t="s">
        <v>337</v>
      </c>
      <c r="O63" s="5" t="s">
        <v>384</v>
      </c>
      <c r="P63" s="5" t="s">
        <v>384</v>
      </c>
      <c r="Q63" s="5" t="s">
        <v>384</v>
      </c>
      <c r="R63" s="5" t="s">
        <v>384</v>
      </c>
      <c r="S63" s="5" t="s">
        <v>384</v>
      </c>
      <c r="T63" s="5" t="s">
        <v>384</v>
      </c>
      <c r="U63" s="5" t="s">
        <v>384</v>
      </c>
    </row>
    <row r="64" spans="1:25" ht="39.950000000000003" hidden="1" customHeight="1" thickTop="1" x14ac:dyDescent="0.25">
      <c r="A64" s="9" t="e">
        <f>#REF!</f>
        <v>#REF!</v>
      </c>
      <c r="B64" s="5">
        <v>7</v>
      </c>
      <c r="C64" s="9"/>
      <c r="D64" s="9"/>
      <c r="E64" s="5" t="s">
        <v>143</v>
      </c>
      <c r="F64" s="5"/>
      <c r="G64" s="5"/>
      <c r="H64" s="5"/>
      <c r="I64" s="5" t="s">
        <v>144</v>
      </c>
      <c r="J64" s="5"/>
      <c r="K64" s="5"/>
      <c r="N64" s="73"/>
      <c r="P64" s="73"/>
      <c r="Q64" s="73"/>
      <c r="R64" s="56"/>
      <c r="S64" s="5"/>
    </row>
    <row r="65" spans="1:25" ht="39.950000000000003" hidden="1" customHeight="1" thickBot="1" x14ac:dyDescent="0.3">
      <c r="A65" s="9" t="e">
        <f t="shared" ref="A65" si="4">A64</f>
        <v>#REF!</v>
      </c>
      <c r="B65" s="5">
        <v>7</v>
      </c>
      <c r="C65" s="9"/>
      <c r="D65" s="9"/>
      <c r="E65" s="5" t="s">
        <v>143</v>
      </c>
      <c r="F65" s="5"/>
      <c r="G65" s="5"/>
      <c r="H65" s="5"/>
      <c r="I65" s="5" t="s">
        <v>163</v>
      </c>
      <c r="J65" s="5"/>
      <c r="K65" s="5"/>
      <c r="P65" s="73"/>
      <c r="Q65" s="73"/>
      <c r="R65" s="56"/>
      <c r="S65" s="5"/>
    </row>
    <row r="66" spans="1:25" s="46" customFormat="1" ht="173.25" customHeight="1" x14ac:dyDescent="0.25">
      <c r="A66" s="71" t="s">
        <v>418</v>
      </c>
      <c r="B66" s="71">
        <v>6</v>
      </c>
      <c r="C66" s="109" t="s">
        <v>299</v>
      </c>
      <c r="D66" s="109" t="s">
        <v>199</v>
      </c>
      <c r="E66" s="71" t="s">
        <v>138</v>
      </c>
      <c r="F66" s="109" t="s">
        <v>301</v>
      </c>
      <c r="G66" s="109" t="s">
        <v>199</v>
      </c>
      <c r="H66" s="55">
        <v>0.83333333333333337</v>
      </c>
      <c r="I66" s="79" t="s">
        <v>141</v>
      </c>
      <c r="J66" s="45" t="s">
        <v>323</v>
      </c>
      <c r="K66" s="71" t="s">
        <v>201</v>
      </c>
      <c r="L66" s="71" t="s">
        <v>206</v>
      </c>
      <c r="M66" s="71" t="s">
        <v>222</v>
      </c>
      <c r="N66" s="45" t="s">
        <v>361</v>
      </c>
      <c r="O66" s="5" t="s">
        <v>387</v>
      </c>
      <c r="P66" s="73" t="s">
        <v>375</v>
      </c>
      <c r="Q66" s="73"/>
      <c r="R66" s="56" t="s">
        <v>378</v>
      </c>
      <c r="S66" s="5" t="s">
        <v>382</v>
      </c>
      <c r="T66" s="59" t="s">
        <v>385</v>
      </c>
      <c r="U66" s="60" t="s">
        <v>390</v>
      </c>
      <c r="V66" s="5" t="s">
        <v>402</v>
      </c>
      <c r="W66" s="5"/>
      <c r="X66" s="5" t="s">
        <v>401</v>
      </c>
      <c r="Y66" s="5" t="s">
        <v>196</v>
      </c>
    </row>
    <row r="67" spans="1:25" ht="69.75" customHeight="1" x14ac:dyDescent="0.25">
      <c r="A67" s="71" t="str">
        <f t="shared" ref="A67:A76" si="5">A66</f>
        <v>Ufficio vigilanza centrali di committenza e concessioni di servizi</v>
      </c>
      <c r="B67" s="71">
        <v>6</v>
      </c>
      <c r="C67" s="109"/>
      <c r="D67" s="109"/>
      <c r="E67" s="71" t="s">
        <v>138</v>
      </c>
      <c r="F67" s="109"/>
      <c r="G67" s="109"/>
      <c r="H67" s="71">
        <v>1</v>
      </c>
      <c r="I67" s="79" t="s">
        <v>161</v>
      </c>
      <c r="J67" s="45" t="s">
        <v>300</v>
      </c>
      <c r="K67" s="71" t="s">
        <v>201</v>
      </c>
      <c r="L67" s="71" t="s">
        <v>206</v>
      </c>
      <c r="M67" s="71" t="s">
        <v>222</v>
      </c>
      <c r="N67" s="71" t="s">
        <v>337</v>
      </c>
      <c r="O67" s="5" t="s">
        <v>384</v>
      </c>
      <c r="P67" s="5" t="s">
        <v>384</v>
      </c>
      <c r="Q67" s="5" t="s">
        <v>384</v>
      </c>
      <c r="R67" s="5" t="s">
        <v>384</v>
      </c>
      <c r="S67" s="5" t="s">
        <v>384</v>
      </c>
      <c r="T67" s="5" t="s">
        <v>384</v>
      </c>
      <c r="U67" s="5" t="s">
        <v>384</v>
      </c>
    </row>
    <row r="68" spans="1:25" ht="69.75" customHeight="1" x14ac:dyDescent="0.25">
      <c r="A68" s="71" t="str">
        <f>A66</f>
        <v>Ufficio vigilanza centrali di committenza e concessioni di servizi</v>
      </c>
      <c r="B68" s="71">
        <v>6</v>
      </c>
      <c r="C68" s="109"/>
      <c r="D68" s="109"/>
      <c r="E68" s="71" t="s">
        <v>138</v>
      </c>
      <c r="F68" s="109"/>
      <c r="G68" s="109"/>
      <c r="H68" s="71">
        <v>1</v>
      </c>
      <c r="I68" s="79" t="s">
        <v>306</v>
      </c>
      <c r="J68" s="45" t="s">
        <v>302</v>
      </c>
      <c r="K68" s="71" t="s">
        <v>201</v>
      </c>
      <c r="L68" s="71" t="s">
        <v>206</v>
      </c>
      <c r="M68" s="71" t="s">
        <v>222</v>
      </c>
      <c r="N68" s="71" t="s">
        <v>337</v>
      </c>
      <c r="O68" s="5" t="s">
        <v>384</v>
      </c>
      <c r="P68" s="5" t="s">
        <v>384</v>
      </c>
      <c r="Q68" s="5" t="s">
        <v>384</v>
      </c>
      <c r="R68" s="5" t="s">
        <v>384</v>
      </c>
      <c r="S68" s="5" t="s">
        <v>384</v>
      </c>
      <c r="T68" s="5" t="s">
        <v>384</v>
      </c>
      <c r="U68" s="5" t="s">
        <v>384</v>
      </c>
    </row>
    <row r="69" spans="1:25" ht="69.75" customHeight="1" x14ac:dyDescent="0.25">
      <c r="A69" s="71" t="str">
        <f>A67</f>
        <v>Ufficio vigilanza centrali di committenza e concessioni di servizi</v>
      </c>
      <c r="B69" s="71">
        <v>6</v>
      </c>
      <c r="C69" s="109"/>
      <c r="D69" s="109"/>
      <c r="E69" s="71" t="s">
        <v>138</v>
      </c>
      <c r="F69" s="109"/>
      <c r="G69" s="109"/>
      <c r="H69" s="71" t="s">
        <v>334</v>
      </c>
      <c r="I69" s="79" t="s">
        <v>333</v>
      </c>
      <c r="J69" s="45" t="s">
        <v>332</v>
      </c>
      <c r="K69" s="71" t="s">
        <v>199</v>
      </c>
      <c r="L69" s="71" t="s">
        <v>208</v>
      </c>
      <c r="M69" s="71" t="s">
        <v>222</v>
      </c>
      <c r="N69" s="71" t="s">
        <v>337</v>
      </c>
      <c r="O69" s="5" t="s">
        <v>384</v>
      </c>
      <c r="P69" s="5" t="s">
        <v>384</v>
      </c>
      <c r="Q69" s="5" t="s">
        <v>384</v>
      </c>
      <c r="R69" s="5" t="s">
        <v>384</v>
      </c>
      <c r="S69" s="5" t="s">
        <v>384</v>
      </c>
      <c r="T69" s="5" t="s">
        <v>384</v>
      </c>
      <c r="U69" s="5" t="s">
        <v>384</v>
      </c>
    </row>
    <row r="70" spans="1:25" ht="192.75" customHeight="1" x14ac:dyDescent="0.25">
      <c r="A70" s="71" t="str">
        <f t="shared" si="5"/>
        <v>Ufficio vigilanza centrali di committenza e concessioni di servizi</v>
      </c>
      <c r="B70" s="71">
        <v>6</v>
      </c>
      <c r="C70" s="109"/>
      <c r="D70" s="109"/>
      <c r="E70" s="72" t="s">
        <v>140</v>
      </c>
      <c r="F70" s="110" t="s">
        <v>304</v>
      </c>
      <c r="G70" s="110" t="s">
        <v>199</v>
      </c>
      <c r="H70" s="72" t="s">
        <v>334</v>
      </c>
      <c r="I70" s="80" t="s">
        <v>142</v>
      </c>
      <c r="J70" s="47" t="s">
        <v>303</v>
      </c>
      <c r="K70" s="72" t="s">
        <v>201</v>
      </c>
      <c r="L70" s="72" t="s">
        <v>208</v>
      </c>
      <c r="M70" s="72" t="s">
        <v>222</v>
      </c>
      <c r="N70" s="47" t="s">
        <v>362</v>
      </c>
      <c r="O70" s="5" t="s">
        <v>387</v>
      </c>
      <c r="P70" s="73" t="s">
        <v>375</v>
      </c>
      <c r="Q70" s="73"/>
      <c r="R70" s="56" t="s">
        <v>376</v>
      </c>
      <c r="S70" s="5" t="s">
        <v>383</v>
      </c>
      <c r="T70" s="59" t="s">
        <v>389</v>
      </c>
      <c r="U70" s="60" t="s">
        <v>390</v>
      </c>
      <c r="V70" s="5" t="s">
        <v>402</v>
      </c>
      <c r="W70" s="5"/>
      <c r="X70" s="5" t="s">
        <v>401</v>
      </c>
      <c r="Y70" s="5" t="s">
        <v>196</v>
      </c>
    </row>
    <row r="71" spans="1:25" ht="177" customHeight="1" x14ac:dyDescent="0.25">
      <c r="A71" s="71" t="str">
        <f>A69</f>
        <v>Ufficio vigilanza centrali di committenza e concessioni di servizi</v>
      </c>
      <c r="B71" s="71">
        <v>6</v>
      </c>
      <c r="C71" s="109"/>
      <c r="D71" s="109"/>
      <c r="E71" s="72" t="s">
        <v>140</v>
      </c>
      <c r="F71" s="110"/>
      <c r="G71" s="110"/>
      <c r="H71" s="72" t="s">
        <v>334</v>
      </c>
      <c r="I71" s="80" t="s">
        <v>162</v>
      </c>
      <c r="J71" s="47" t="s">
        <v>324</v>
      </c>
      <c r="K71" s="92" t="s">
        <v>199</v>
      </c>
      <c r="L71" s="72" t="s">
        <v>208</v>
      </c>
      <c r="M71" s="72" t="s">
        <v>222</v>
      </c>
      <c r="N71" s="47" t="s">
        <v>363</v>
      </c>
      <c r="O71" s="5" t="s">
        <v>387</v>
      </c>
      <c r="P71" s="73" t="s">
        <v>375</v>
      </c>
      <c r="Q71" s="73"/>
      <c r="R71" s="56" t="s">
        <v>376</v>
      </c>
      <c r="S71" s="5" t="s">
        <v>383</v>
      </c>
      <c r="T71" s="59" t="s">
        <v>385</v>
      </c>
      <c r="U71" s="60" t="s">
        <v>390</v>
      </c>
      <c r="V71" s="5" t="s">
        <v>402</v>
      </c>
      <c r="W71" s="5"/>
      <c r="X71" s="5" t="s">
        <v>401</v>
      </c>
      <c r="Y71" s="5" t="s">
        <v>196</v>
      </c>
    </row>
    <row r="72" spans="1:25" ht="82.5" customHeight="1" x14ac:dyDescent="0.25">
      <c r="A72" s="71" t="str">
        <f>A70</f>
        <v>Ufficio vigilanza centrali di committenza e concessioni di servizi</v>
      </c>
      <c r="B72" s="71">
        <v>6</v>
      </c>
      <c r="C72" s="109"/>
      <c r="D72" s="109"/>
      <c r="E72" s="72" t="s">
        <v>140</v>
      </c>
      <c r="F72" s="110"/>
      <c r="G72" s="110"/>
      <c r="H72" s="72">
        <v>1</v>
      </c>
      <c r="I72" s="80" t="s">
        <v>307</v>
      </c>
      <c r="J72" s="47" t="s">
        <v>417</v>
      </c>
      <c r="K72" s="72" t="s">
        <v>201</v>
      </c>
      <c r="L72" s="72" t="s">
        <v>208</v>
      </c>
      <c r="M72" s="72" t="s">
        <v>222</v>
      </c>
      <c r="N72" s="72" t="s">
        <v>337</v>
      </c>
      <c r="O72" s="5" t="s">
        <v>384</v>
      </c>
      <c r="P72" s="5" t="s">
        <v>384</v>
      </c>
      <c r="Q72" s="5" t="s">
        <v>384</v>
      </c>
      <c r="R72" s="5" t="s">
        <v>384</v>
      </c>
      <c r="S72" s="5" t="s">
        <v>384</v>
      </c>
      <c r="T72" s="5" t="s">
        <v>384</v>
      </c>
      <c r="U72" s="5" t="s">
        <v>384</v>
      </c>
    </row>
    <row r="73" spans="1:25" ht="67.5" customHeight="1" x14ac:dyDescent="0.25">
      <c r="A73" s="71" t="str">
        <f t="shared" si="5"/>
        <v>Ufficio vigilanza centrali di committenza e concessioni di servizi</v>
      </c>
      <c r="B73" s="71">
        <v>6</v>
      </c>
      <c r="C73" s="109"/>
      <c r="D73" s="109"/>
      <c r="E73" s="72" t="s">
        <v>140</v>
      </c>
      <c r="F73" s="110"/>
      <c r="G73" s="110"/>
      <c r="H73" s="72">
        <v>1</v>
      </c>
      <c r="I73" s="80" t="s">
        <v>308</v>
      </c>
      <c r="J73" s="47" t="s">
        <v>305</v>
      </c>
      <c r="K73" s="72" t="s">
        <v>201</v>
      </c>
      <c r="L73" s="72" t="s">
        <v>206</v>
      </c>
      <c r="M73" s="72" t="s">
        <v>222</v>
      </c>
      <c r="N73" s="72" t="s">
        <v>337</v>
      </c>
      <c r="O73" s="5" t="s">
        <v>384</v>
      </c>
      <c r="P73" s="5" t="s">
        <v>384</v>
      </c>
      <c r="Q73" s="5" t="s">
        <v>384</v>
      </c>
      <c r="R73" s="5" t="s">
        <v>384</v>
      </c>
      <c r="S73" s="5" t="s">
        <v>384</v>
      </c>
      <c r="T73" s="5" t="s">
        <v>384</v>
      </c>
      <c r="U73" s="5" t="s">
        <v>384</v>
      </c>
    </row>
    <row r="74" spans="1:25" ht="67.5" customHeight="1" x14ac:dyDescent="0.25">
      <c r="A74" s="71" t="str">
        <f>A70</f>
        <v>Ufficio vigilanza centrali di committenza e concessioni di servizi</v>
      </c>
      <c r="B74" s="71">
        <v>6</v>
      </c>
      <c r="C74" s="109"/>
      <c r="D74" s="109"/>
      <c r="E74" s="72" t="s">
        <v>140</v>
      </c>
      <c r="F74" s="110"/>
      <c r="G74" s="110"/>
      <c r="H74" s="72">
        <v>1</v>
      </c>
      <c r="I74" s="80" t="s">
        <v>309</v>
      </c>
      <c r="J74" s="47" t="s">
        <v>326</v>
      </c>
      <c r="K74" s="28" t="s">
        <v>201</v>
      </c>
      <c r="L74" s="28" t="s">
        <v>206</v>
      </c>
      <c r="M74" s="72" t="s">
        <v>222</v>
      </c>
      <c r="N74" s="28" t="s">
        <v>337</v>
      </c>
      <c r="O74" s="5" t="s">
        <v>384</v>
      </c>
      <c r="P74" s="5" t="s">
        <v>384</v>
      </c>
      <c r="Q74" s="5" t="s">
        <v>384</v>
      </c>
      <c r="R74" s="5" t="s">
        <v>384</v>
      </c>
      <c r="S74" s="5" t="s">
        <v>384</v>
      </c>
      <c r="T74" s="5" t="s">
        <v>384</v>
      </c>
      <c r="U74" s="5" t="s">
        <v>384</v>
      </c>
    </row>
    <row r="75" spans="1:25" ht="103.5" customHeight="1" x14ac:dyDescent="0.25">
      <c r="A75" s="71" t="str">
        <f t="shared" si="5"/>
        <v>Ufficio vigilanza centrali di committenza e concessioni di servizi</v>
      </c>
      <c r="B75" s="71">
        <v>6</v>
      </c>
      <c r="C75" s="109"/>
      <c r="D75" s="109"/>
      <c r="E75" s="72" t="s">
        <v>140</v>
      </c>
      <c r="F75" s="110"/>
      <c r="G75" s="110"/>
      <c r="H75" s="72" t="s">
        <v>334</v>
      </c>
      <c r="I75" s="80" t="s">
        <v>310</v>
      </c>
      <c r="J75" s="47" t="s">
        <v>311</v>
      </c>
      <c r="K75" s="72" t="s">
        <v>201</v>
      </c>
      <c r="L75" s="72" t="s">
        <v>206</v>
      </c>
      <c r="M75" s="72" t="s">
        <v>222</v>
      </c>
      <c r="N75" s="28" t="s">
        <v>337</v>
      </c>
      <c r="O75" s="5" t="s">
        <v>384</v>
      </c>
      <c r="P75" s="5" t="s">
        <v>384</v>
      </c>
      <c r="Q75" s="5" t="s">
        <v>384</v>
      </c>
      <c r="R75" s="5" t="s">
        <v>384</v>
      </c>
      <c r="S75" s="5" t="s">
        <v>384</v>
      </c>
      <c r="T75" s="5" t="s">
        <v>384</v>
      </c>
      <c r="U75" s="5" t="s">
        <v>384</v>
      </c>
    </row>
    <row r="76" spans="1:25" ht="103.5" customHeight="1" x14ac:dyDescent="0.25">
      <c r="A76" s="71" t="str">
        <f t="shared" si="5"/>
        <v>Ufficio vigilanza centrali di committenza e concessioni di servizi</v>
      </c>
      <c r="B76" s="71">
        <v>6</v>
      </c>
      <c r="C76" s="109"/>
      <c r="D76" s="109"/>
      <c r="E76" s="72" t="s">
        <v>140</v>
      </c>
      <c r="F76" s="110"/>
      <c r="G76" s="110"/>
      <c r="H76" s="72" t="s">
        <v>334</v>
      </c>
      <c r="I76" s="80" t="s">
        <v>325</v>
      </c>
      <c r="J76" s="47" t="s">
        <v>312</v>
      </c>
      <c r="K76" s="72" t="s">
        <v>201</v>
      </c>
      <c r="L76" s="72" t="s">
        <v>206</v>
      </c>
      <c r="M76" s="72" t="s">
        <v>222</v>
      </c>
      <c r="N76" s="72" t="s">
        <v>337</v>
      </c>
      <c r="O76" s="5" t="s">
        <v>384</v>
      </c>
      <c r="P76" s="5" t="s">
        <v>384</v>
      </c>
      <c r="Q76" s="5" t="s">
        <v>384</v>
      </c>
      <c r="R76" s="5" t="s">
        <v>384</v>
      </c>
      <c r="S76" s="5" t="s">
        <v>384</v>
      </c>
      <c r="T76" s="5" t="s">
        <v>384</v>
      </c>
      <c r="U76" s="5" t="s">
        <v>384</v>
      </c>
    </row>
    <row r="77" spans="1:25" x14ac:dyDescent="0.25">
      <c r="A77" s="62"/>
      <c r="B77" s="62"/>
      <c r="C77" s="62"/>
      <c r="D77" s="62"/>
      <c r="E77" s="62"/>
      <c r="F77" s="62"/>
      <c r="G77" s="62"/>
      <c r="H77" s="62"/>
      <c r="I77" s="89"/>
      <c r="J77" s="62"/>
      <c r="K77" s="62"/>
      <c r="L77" s="62"/>
      <c r="M77" s="62"/>
      <c r="N77" s="62"/>
      <c r="P77" s="73"/>
      <c r="Q77" s="73"/>
      <c r="R77" s="56"/>
      <c r="S77" s="5"/>
    </row>
    <row r="78" spans="1:25" x14ac:dyDescent="0.25">
      <c r="P78" s="73"/>
      <c r="Q78" s="73"/>
      <c r="R78" s="56"/>
      <c r="S78" s="5"/>
    </row>
    <row r="79" spans="1:25" s="46" customFormat="1" ht="42" customHeight="1" x14ac:dyDescent="0.25">
      <c r="A79" s="50"/>
      <c r="B79" s="50"/>
      <c r="C79" s="51" t="s">
        <v>364</v>
      </c>
      <c r="D79" s="50"/>
      <c r="E79" s="50"/>
      <c r="F79" s="50"/>
      <c r="G79" s="50"/>
      <c r="H79" s="50"/>
      <c r="I79" s="91"/>
      <c r="J79" s="50"/>
      <c r="K79" s="50"/>
      <c r="L79" s="50"/>
      <c r="M79" s="50"/>
      <c r="N79" s="50"/>
      <c r="O79" s="4"/>
      <c r="P79" s="73"/>
      <c r="Q79" s="73"/>
      <c r="R79" s="56"/>
      <c r="S79" s="5"/>
      <c r="T79" s="4"/>
      <c r="U79" s="4"/>
      <c r="V79" s="4"/>
      <c r="W79" s="4"/>
      <c r="X79" s="4"/>
      <c r="Y79" s="4"/>
    </row>
    <row r="80" spans="1:25" x14ac:dyDescent="0.25">
      <c r="P80" s="73"/>
      <c r="Q80" s="73"/>
      <c r="R80" s="56"/>
      <c r="S80" s="5"/>
    </row>
    <row r="81" spans="16:19" x14ac:dyDescent="0.25">
      <c r="P81" s="73"/>
      <c r="Q81" s="73"/>
      <c r="R81" s="56"/>
      <c r="S81" s="5" t="str">
        <f>CONCATENATE([4]Parametri!D102,[4]Parametri!E102,[4]Parametri!F102)</f>
        <v/>
      </c>
    </row>
    <row r="82" spans="16:19" x14ac:dyDescent="0.25">
      <c r="P82" s="73"/>
      <c r="Q82" s="73"/>
      <c r="R82" s="56"/>
      <c r="S82" s="5" t="str">
        <f>CONCATENATE([4]Parametri!D103,[4]Parametri!E103,[4]Parametri!F103)</f>
        <v/>
      </c>
    </row>
    <row r="83" spans="16:19" x14ac:dyDescent="0.25">
      <c r="P83" s="73"/>
      <c r="Q83" s="73"/>
      <c r="R83" s="56"/>
      <c r="S83" s="5" t="str">
        <f>CONCATENATE([4]Parametri!D104,[4]Parametri!E104,[4]Parametri!F104)</f>
        <v/>
      </c>
    </row>
    <row r="84" spans="16:19" x14ac:dyDescent="0.25">
      <c r="P84" s="73"/>
      <c r="Q84" s="73"/>
      <c r="R84" s="56"/>
      <c r="S84" s="5" t="str">
        <f>CONCATENATE([4]Parametri!D105,[4]Parametri!E105,[4]Parametri!F105)</f>
        <v/>
      </c>
    </row>
    <row r="85" spans="16:19" x14ac:dyDescent="0.25">
      <c r="P85" s="73"/>
      <c r="Q85" s="73"/>
      <c r="R85" s="56"/>
      <c r="S85" s="5" t="str">
        <f>CONCATENATE([4]Parametri!D106,[4]Parametri!E106,[4]Parametri!F106)</f>
        <v/>
      </c>
    </row>
    <row r="86" spans="16:19" x14ac:dyDescent="0.25">
      <c r="P86" s="73"/>
      <c r="Q86" s="73"/>
      <c r="R86" s="56"/>
      <c r="S86" s="5" t="str">
        <f>CONCATENATE([4]Parametri!D107,[4]Parametri!E107,[4]Parametri!F107)</f>
        <v/>
      </c>
    </row>
    <row r="87" spans="16:19" x14ac:dyDescent="0.25">
      <c r="P87" s="73"/>
      <c r="Q87" s="73"/>
      <c r="R87" s="56"/>
      <c r="S87" s="5" t="str">
        <f>CONCATENATE([4]Parametri!D108,[4]Parametri!E108,[4]Parametri!F108)</f>
        <v/>
      </c>
    </row>
    <row r="88" spans="16:19" x14ac:dyDescent="0.25">
      <c r="P88" s="73"/>
      <c r="Q88" s="73"/>
      <c r="R88" s="56"/>
      <c r="S88" s="5" t="str">
        <f>CONCATENATE([4]Parametri!D109,[4]Parametri!E109,[4]Parametri!F109)</f>
        <v/>
      </c>
    </row>
    <row r="89" spans="16:19" x14ac:dyDescent="0.25">
      <c r="P89" s="73"/>
      <c r="Q89" s="73"/>
      <c r="R89" s="56"/>
      <c r="S89" s="5" t="str">
        <f>CONCATENATE([4]Parametri!D110,[4]Parametri!E110,[4]Parametri!F110)</f>
        <v/>
      </c>
    </row>
    <row r="90" spans="16:19" x14ac:dyDescent="0.25">
      <c r="P90" s="73"/>
      <c r="Q90" s="73"/>
      <c r="R90" s="56"/>
      <c r="S90" s="5" t="str">
        <f>CONCATENATE([4]Parametri!D111,[4]Parametri!E111,[4]Parametri!F111)</f>
        <v/>
      </c>
    </row>
    <row r="91" spans="16:19" x14ac:dyDescent="0.25">
      <c r="P91" s="73"/>
      <c r="Q91" s="73"/>
      <c r="R91" s="56"/>
      <c r="S91" s="5" t="str">
        <f>CONCATENATE([4]Parametri!D112,[4]Parametri!E112,[4]Parametri!F112)</f>
        <v/>
      </c>
    </row>
    <row r="92" spans="16:19" x14ac:dyDescent="0.25">
      <c r="P92" s="73"/>
      <c r="Q92" s="73"/>
      <c r="R92" s="56"/>
      <c r="S92" s="5" t="str">
        <f>CONCATENATE([4]Parametri!D113,[4]Parametri!E113,[4]Parametri!F113)</f>
        <v/>
      </c>
    </row>
    <row r="93" spans="16:19" x14ac:dyDescent="0.25">
      <c r="P93" s="73"/>
      <c r="Q93" s="73"/>
      <c r="R93" s="56"/>
      <c r="S93" s="5" t="str">
        <f>CONCATENATE([4]Parametri!D114,[4]Parametri!E114,[4]Parametri!F114)</f>
        <v/>
      </c>
    </row>
    <row r="94" spans="16:19" x14ac:dyDescent="0.25">
      <c r="P94" s="73"/>
      <c r="Q94" s="73"/>
      <c r="R94" s="56"/>
      <c r="S94" s="5" t="str">
        <f>CONCATENATE([4]Parametri!D115,[4]Parametri!E115,[4]Parametri!F115)</f>
        <v/>
      </c>
    </row>
    <row r="95" spans="16:19" x14ac:dyDescent="0.25">
      <c r="P95" s="73"/>
      <c r="Q95" s="73"/>
      <c r="R95" s="56"/>
      <c r="S95" s="5" t="str">
        <f>CONCATENATE([4]Parametri!D116,[4]Parametri!E116,[4]Parametri!F116)</f>
        <v/>
      </c>
    </row>
    <row r="96" spans="16:19" x14ac:dyDescent="0.25">
      <c r="P96" s="73"/>
      <c r="Q96" s="73"/>
      <c r="R96" s="56"/>
      <c r="S96" s="5" t="str">
        <f>CONCATENATE([4]Parametri!D117,[4]Parametri!E117,[4]Parametri!F117)</f>
        <v/>
      </c>
    </row>
    <row r="97" spans="16:19" x14ac:dyDescent="0.25">
      <c r="P97" s="73"/>
      <c r="Q97" s="73"/>
      <c r="R97" s="56"/>
      <c r="S97" s="5" t="str">
        <f>CONCATENATE([4]Parametri!D118,[4]Parametri!E118,[4]Parametri!F118)</f>
        <v/>
      </c>
    </row>
    <row r="98" spans="16:19" x14ac:dyDescent="0.25">
      <c r="P98" s="73"/>
      <c r="Q98" s="73"/>
      <c r="R98" s="56"/>
      <c r="S98" s="5" t="str">
        <f>CONCATENATE([4]Parametri!D119,[4]Parametri!E119,[4]Parametri!F119)</f>
        <v/>
      </c>
    </row>
    <row r="99" spans="16:19" x14ac:dyDescent="0.25">
      <c r="P99" s="73"/>
      <c r="Q99" s="73"/>
      <c r="R99" s="56"/>
      <c r="S99" s="5" t="str">
        <f>CONCATENATE([4]Parametri!D120,[4]Parametri!E120,[4]Parametri!F120)</f>
        <v/>
      </c>
    </row>
    <row r="100" spans="16:19" x14ac:dyDescent="0.25">
      <c r="P100" s="73"/>
      <c r="Q100" s="73"/>
      <c r="R100" s="56"/>
      <c r="S100" s="5" t="str">
        <f>CONCATENATE([4]Parametri!D121,[4]Parametri!E121,[4]Parametri!F121)</f>
        <v/>
      </c>
    </row>
    <row r="101" spans="16:19" x14ac:dyDescent="0.25">
      <c r="P101" s="73"/>
      <c r="Q101" s="73"/>
      <c r="R101" s="56"/>
      <c r="S101" s="5" t="str">
        <f>CONCATENATE([4]Parametri!D122,[4]Parametri!E122,[4]Parametri!F122)</f>
        <v/>
      </c>
    </row>
  </sheetData>
  <sheetProtection formatRows="0"/>
  <mergeCells count="63">
    <mergeCell ref="G66:G69"/>
    <mergeCell ref="F66:F69"/>
    <mergeCell ref="C66:C76"/>
    <mergeCell ref="D66:D76"/>
    <mergeCell ref="F70:F76"/>
    <mergeCell ref="G70:G76"/>
    <mergeCell ref="C42:C53"/>
    <mergeCell ref="D42:D53"/>
    <mergeCell ref="C54:C62"/>
    <mergeCell ref="D54:D62"/>
    <mergeCell ref="F54:F55"/>
    <mergeCell ref="F44:F45"/>
    <mergeCell ref="G54:G55"/>
    <mergeCell ref="F56:F57"/>
    <mergeCell ref="G56:G57"/>
    <mergeCell ref="F58:F61"/>
    <mergeCell ref="G58:G61"/>
    <mergeCell ref="F40:F41"/>
    <mergeCell ref="G40:G41"/>
    <mergeCell ref="C11:C41"/>
    <mergeCell ref="D11:D41"/>
    <mergeCell ref="F42:F43"/>
    <mergeCell ref="G42:G43"/>
    <mergeCell ref="F11:F12"/>
    <mergeCell ref="G11:G12"/>
    <mergeCell ref="F13:F14"/>
    <mergeCell ref="G13:G14"/>
    <mergeCell ref="F15:F18"/>
    <mergeCell ref="G15:G18"/>
    <mergeCell ref="F19:F27"/>
    <mergeCell ref="G19:G27"/>
    <mergeCell ref="F28:F29"/>
    <mergeCell ref="G28:G29"/>
    <mergeCell ref="G44:G45"/>
    <mergeCell ref="F46:F50"/>
    <mergeCell ref="G46:G50"/>
    <mergeCell ref="F52:F53"/>
    <mergeCell ref="G52:G53"/>
    <mergeCell ref="A1:M1"/>
    <mergeCell ref="F4:F5"/>
    <mergeCell ref="G4:G5"/>
    <mergeCell ref="F37:F39"/>
    <mergeCell ref="G37:G39"/>
    <mergeCell ref="C4:C8"/>
    <mergeCell ref="D4:D8"/>
    <mergeCell ref="F30:F32"/>
    <mergeCell ref="G30:G32"/>
    <mergeCell ref="F33:F34"/>
    <mergeCell ref="G33:G34"/>
    <mergeCell ref="F35:F36"/>
    <mergeCell ref="G35:G36"/>
    <mergeCell ref="G6:G7"/>
    <mergeCell ref="F6:F8"/>
    <mergeCell ref="O1:U1"/>
    <mergeCell ref="V1:Y1"/>
    <mergeCell ref="O2:O3"/>
    <mergeCell ref="P2:S2"/>
    <mergeCell ref="T2:T3"/>
    <mergeCell ref="U2:U3"/>
    <mergeCell ref="V2:V3"/>
    <mergeCell ref="W2:W3"/>
    <mergeCell ref="X2:X3"/>
    <mergeCell ref="Y2:Y3"/>
  </mergeCells>
  <pageMargins left="0.70866141732283472" right="0.70866141732283472" top="0.74803149606299213" bottom="0.74803149606299213" header="0.31496062992125984" footer="0.31496062992125984"/>
  <pageSetup paperSize="8" scale="53" fitToHeight="21"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[5]Parametri!#REF!</xm:f>
          </x14:formula1>
          <xm:sqref>L4:M5 K4:K6 L11:L16 L19:L46 K63:L63 L49 L69:L72 G51 G62 L54:L60 K11:K62 K66:K76 M66:M76 M11:M38 M42:M63</xm:sqref>
        </x14:dataValidation>
        <x14:dataValidation type="list" allowBlank="1" showInputMessage="1" showErrorMessage="1">
          <x14:formula1>
            <xm:f>Parametri!$B$3:$B$7</xm:f>
          </x14:formula1>
          <xm:sqref>K9:K10 G37 D9:D11 G9:G11 G13 G19 G28 G30 G33 G35 G15 G40 D42 G42 G44 G70 G46 D54 G54 G56 G58 G52 D63:D66 K64:K65 K77 D77 G77 G63:G66</xm:sqref>
        </x14:dataValidation>
        <x14:dataValidation type="list" allowBlank="1" showInputMessage="1" showErrorMessage="1">
          <x14:formula1>
            <xm:f>Parametri!$B$10:$B$11</xm:f>
          </x14:formula1>
          <xm:sqref>L9:L10 L64:L65 L77</xm:sqref>
        </x14:dataValidation>
        <x14:dataValidation type="list" allowBlank="1" showInputMessage="1" showErrorMessage="1">
          <x14:formula1>
            <xm:f>Parametri!$D$10:$D$12</xm:f>
          </x14:formula1>
          <xm:sqref>M6:M10 M64:M65 M77</xm:sqref>
        </x14:dataValidation>
        <x14:dataValidation type="list" allowBlank="1" showInputMessage="1" showErrorMessage="1">
          <x14:formula1>
            <xm:f>[3]Parametri!#REF!</xm:f>
          </x14:formula1>
          <xm:sqref>K7:K8 L6:L8 L17:L18 L50:L53 L61:L62 L73:L76 L47:L48 L66:L68</xm:sqref>
        </x14:dataValidation>
        <x14:dataValidation type="list" allowBlank="1" showInputMessage="1" showErrorMessage="1">
          <x14:formula1>
            <xm:f>[4]Parametri!#REF!</xm:f>
          </x14:formula1>
          <xm:sqref>R81:S101 P81:P101</xm:sqref>
        </x14:dataValidation>
        <x14:dataValidation type="list" allowBlank="1" showInputMessage="1" showErrorMessage="1">
          <x14:formula1>
            <xm:f>Parametri!$D$15:$D$16</xm:f>
          </x14:formula1>
          <xm:sqref>P4 P77:P80 P19:P36 P38 P42:P49 P9:P16 P64:P66 P70:P71 P54:P57</xm:sqref>
        </x14:dataValidation>
        <x14:dataValidation type="list" allowBlank="1" showInputMessage="1" showErrorMessage="1">
          <x14:formula1>
            <xm:f>Parametri!$B$15:$B$19</xm:f>
          </x14:formula1>
          <xm:sqref>R4 R9:R16 R19:R36 R38 R42:R49 R77:R80 R64:R66 R70:R71 R54:R57</xm:sqref>
        </x14:dataValidation>
        <x14:dataValidation type="list" allowBlank="1" showInputMessage="1" showErrorMessage="1">
          <x14:formula1>
            <xm:f>Parametri!$B$22:$B$24</xm:f>
          </x14:formula1>
          <xm:sqref>S4 S9:S16 S19:S36 S38 S42:S49 S77:S80 S64:S66 S70:S71 S54:S57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4" t="s">
        <v>3</v>
      </c>
      <c r="B1" s="14" t="s">
        <v>63</v>
      </c>
      <c r="C1" s="14" t="s">
        <v>64</v>
      </c>
      <c r="D1" s="14" t="s">
        <v>196</v>
      </c>
    </row>
    <row r="2" spans="1:37" ht="90" x14ac:dyDescent="0.25">
      <c r="A2" s="14" t="s">
        <v>65</v>
      </c>
      <c r="B2" s="14" t="s">
        <v>4</v>
      </c>
      <c r="C2" s="14" t="s">
        <v>195</v>
      </c>
      <c r="D2" s="4" t="s">
        <v>185</v>
      </c>
    </row>
    <row r="3" spans="1:37" ht="45" x14ac:dyDescent="0.25">
      <c r="A3" s="14" t="s">
        <v>66</v>
      </c>
      <c r="B3" s="14" t="s">
        <v>6</v>
      </c>
      <c r="C3" s="14" t="s">
        <v>194</v>
      </c>
      <c r="D3" s="4" t="s">
        <v>185</v>
      </c>
    </row>
    <row r="4" spans="1:37" ht="45" x14ac:dyDescent="0.25">
      <c r="A4" s="14" t="s">
        <v>7</v>
      </c>
      <c r="B4" s="14" t="s">
        <v>8</v>
      </c>
      <c r="C4" s="14" t="s">
        <v>193</v>
      </c>
      <c r="D4" s="4" t="s">
        <v>185</v>
      </c>
    </row>
    <row r="5" spans="1:37" ht="45" x14ac:dyDescent="0.25">
      <c r="A5" s="14" t="s">
        <v>9</v>
      </c>
      <c r="B5" s="14" t="s">
        <v>10</v>
      </c>
      <c r="C5" s="14" t="s">
        <v>192</v>
      </c>
      <c r="D5" s="4" t="s">
        <v>185</v>
      </c>
    </row>
    <row r="6" spans="1:37" ht="285" x14ac:dyDescent="0.25">
      <c r="A6" s="14" t="s">
        <v>67</v>
      </c>
      <c r="B6" s="14" t="s">
        <v>11</v>
      </c>
      <c r="C6" s="14" t="s">
        <v>191</v>
      </c>
      <c r="D6" s="4" t="s">
        <v>185</v>
      </c>
    </row>
    <row r="7" spans="1:37" ht="120" x14ac:dyDescent="0.25">
      <c r="A7" s="14" t="s">
        <v>68</v>
      </c>
      <c r="B7" s="14" t="s">
        <v>12</v>
      </c>
      <c r="C7" s="14" t="s">
        <v>190</v>
      </c>
      <c r="D7" s="4" t="s">
        <v>13</v>
      </c>
      <c r="AK7" s="2" t="s">
        <v>5</v>
      </c>
    </row>
    <row r="8" spans="1:37" ht="105" x14ac:dyDescent="0.25">
      <c r="A8" s="14" t="s">
        <v>69</v>
      </c>
      <c r="B8" s="14" t="s">
        <v>14</v>
      </c>
      <c r="C8" s="14" t="s">
        <v>189</v>
      </c>
      <c r="D8" s="4" t="s">
        <v>15</v>
      </c>
      <c r="AK8" s="2" t="s">
        <v>5</v>
      </c>
    </row>
    <row r="9" spans="1:37" ht="75" x14ac:dyDescent="0.25">
      <c r="A9" s="14" t="s">
        <v>70</v>
      </c>
      <c r="B9" s="14" t="s">
        <v>16</v>
      </c>
      <c r="C9" s="14" t="s">
        <v>188</v>
      </c>
      <c r="D9" s="4" t="s">
        <v>17</v>
      </c>
      <c r="AK9" s="2" t="s">
        <v>5</v>
      </c>
    </row>
    <row r="10" spans="1:37" ht="90" x14ac:dyDescent="0.25">
      <c r="A10" s="14" t="s">
        <v>71</v>
      </c>
      <c r="B10" s="14" t="s">
        <v>18</v>
      </c>
      <c r="C10" s="14" t="s">
        <v>187</v>
      </c>
      <c r="D10" s="4" t="s">
        <v>19</v>
      </c>
      <c r="AK10" s="2" t="s">
        <v>5</v>
      </c>
    </row>
    <row r="11" spans="1:37" ht="165" x14ac:dyDescent="0.25">
      <c r="A11" s="14" t="s">
        <v>72</v>
      </c>
      <c r="B11" s="14" t="s">
        <v>20</v>
      </c>
      <c r="C11" s="14" t="s">
        <v>186</v>
      </c>
      <c r="D11" s="4" t="s">
        <v>185</v>
      </c>
      <c r="AK11" s="2" t="s">
        <v>21</v>
      </c>
    </row>
    <row r="12" spans="1:37" ht="105" x14ac:dyDescent="0.25">
      <c r="A12" s="14" t="s">
        <v>73</v>
      </c>
      <c r="B12" s="14" t="s">
        <v>22</v>
      </c>
      <c r="C12" s="14" t="s">
        <v>184</v>
      </c>
      <c r="D12" s="4" t="s">
        <v>23</v>
      </c>
      <c r="AK12" s="2" t="s">
        <v>21</v>
      </c>
    </row>
    <row r="13" spans="1:37" ht="135" x14ac:dyDescent="0.25">
      <c r="A13" s="14" t="s">
        <v>74</v>
      </c>
      <c r="B13" s="14" t="s">
        <v>24</v>
      </c>
      <c r="C13" s="14" t="s">
        <v>183</v>
      </c>
      <c r="D13" s="4" t="s">
        <v>25</v>
      </c>
      <c r="AK13" s="2" t="s">
        <v>21</v>
      </c>
    </row>
    <row r="14" spans="1:37" ht="75" x14ac:dyDescent="0.25">
      <c r="A14" s="14" t="s">
        <v>75</v>
      </c>
      <c r="B14" s="14" t="s">
        <v>26</v>
      </c>
      <c r="C14" s="14" t="s">
        <v>182</v>
      </c>
      <c r="D14" s="4" t="s">
        <v>27</v>
      </c>
      <c r="AK14" s="2" t="s">
        <v>21</v>
      </c>
    </row>
    <row r="15" spans="1:37" ht="90" x14ac:dyDescent="0.25">
      <c r="A15" s="14" t="s">
        <v>76</v>
      </c>
      <c r="B15" s="14" t="s">
        <v>28</v>
      </c>
      <c r="C15" s="14" t="s">
        <v>181</v>
      </c>
      <c r="D15" s="4" t="s">
        <v>29</v>
      </c>
      <c r="AK15" s="2" t="s">
        <v>21</v>
      </c>
    </row>
    <row r="16" spans="1:37" ht="135" x14ac:dyDescent="0.25">
      <c r="A16" s="14" t="s">
        <v>77</v>
      </c>
      <c r="B16" s="14" t="s">
        <v>30</v>
      </c>
      <c r="C16" s="14" t="s">
        <v>180</v>
      </c>
      <c r="D16" s="4" t="s">
        <v>31</v>
      </c>
      <c r="AK16" s="2" t="s">
        <v>21</v>
      </c>
    </row>
    <row r="17" spans="1:37" ht="180" x14ac:dyDescent="0.25">
      <c r="A17" s="14" t="s">
        <v>78</v>
      </c>
      <c r="B17" s="14" t="s">
        <v>33</v>
      </c>
      <c r="C17" s="14" t="s">
        <v>179</v>
      </c>
      <c r="D17" s="4" t="s">
        <v>34</v>
      </c>
      <c r="AK17" s="2" t="s">
        <v>32</v>
      </c>
    </row>
    <row r="18" spans="1:37" ht="150" x14ac:dyDescent="0.25">
      <c r="A18" s="14" t="s">
        <v>79</v>
      </c>
      <c r="B18" s="14" t="s">
        <v>35</v>
      </c>
      <c r="C18" s="14" t="s">
        <v>178</v>
      </c>
      <c r="D18" s="4" t="s">
        <v>36</v>
      </c>
      <c r="AK18" s="2" t="s">
        <v>32</v>
      </c>
    </row>
    <row r="19" spans="1:37" ht="90" x14ac:dyDescent="0.25">
      <c r="A19" s="14" t="s">
        <v>80</v>
      </c>
      <c r="B19" s="14" t="s">
        <v>37</v>
      </c>
      <c r="C19" s="14" t="s">
        <v>177</v>
      </c>
      <c r="D19" s="4" t="s">
        <v>38</v>
      </c>
      <c r="AK19" s="2" t="s">
        <v>32</v>
      </c>
    </row>
    <row r="20" spans="1:37" ht="105" x14ac:dyDescent="0.25">
      <c r="A20" s="14" t="s">
        <v>81</v>
      </c>
      <c r="B20" s="14" t="s">
        <v>39</v>
      </c>
      <c r="C20" s="14" t="s">
        <v>176</v>
      </c>
      <c r="D20" s="4" t="s">
        <v>40</v>
      </c>
      <c r="AK20" s="2" t="s">
        <v>32</v>
      </c>
    </row>
    <row r="21" spans="1:37" ht="105" x14ac:dyDescent="0.25">
      <c r="A21" s="14" t="s">
        <v>82</v>
      </c>
      <c r="B21" s="14" t="s">
        <v>47</v>
      </c>
      <c r="C21" s="14" t="s">
        <v>175</v>
      </c>
      <c r="D21" s="4" t="s">
        <v>48</v>
      </c>
      <c r="AK21" s="2" t="s">
        <v>32</v>
      </c>
    </row>
    <row r="22" spans="1:37" ht="120" x14ac:dyDescent="0.25">
      <c r="A22" s="14" t="s">
        <v>83</v>
      </c>
      <c r="B22" s="14" t="s">
        <v>41</v>
      </c>
      <c r="C22" s="14" t="s">
        <v>174</v>
      </c>
      <c r="D22" s="4" t="s">
        <v>42</v>
      </c>
      <c r="AK22" s="2" t="s">
        <v>32</v>
      </c>
    </row>
    <row r="23" spans="1:37" ht="45" x14ac:dyDescent="0.25">
      <c r="A23" s="14" t="s">
        <v>84</v>
      </c>
      <c r="B23" s="14" t="s">
        <v>43</v>
      </c>
      <c r="C23" s="14" t="s">
        <v>173</v>
      </c>
      <c r="D23" s="4" t="s">
        <v>44</v>
      </c>
      <c r="AK23" s="2" t="s">
        <v>32</v>
      </c>
    </row>
    <row r="24" spans="1:37" ht="135" x14ac:dyDescent="0.25">
      <c r="A24" s="14" t="s">
        <v>85</v>
      </c>
      <c r="B24" s="14" t="s">
        <v>45</v>
      </c>
      <c r="C24" s="14" t="s">
        <v>172</v>
      </c>
      <c r="D24" s="4" t="s">
        <v>46</v>
      </c>
      <c r="AK24" s="2" t="s">
        <v>32</v>
      </c>
    </row>
    <row r="25" spans="1:37" ht="105" x14ac:dyDescent="0.25">
      <c r="A25" s="14" t="s">
        <v>86</v>
      </c>
      <c r="B25" s="14" t="s">
        <v>50</v>
      </c>
      <c r="C25" s="14" t="s">
        <v>171</v>
      </c>
      <c r="D25" s="4" t="s">
        <v>51</v>
      </c>
      <c r="AK25" s="2" t="s">
        <v>49</v>
      </c>
    </row>
    <row r="26" spans="1:37" ht="75" x14ac:dyDescent="0.25">
      <c r="A26" s="14" t="s">
        <v>87</v>
      </c>
      <c r="B26" s="14" t="s">
        <v>52</v>
      </c>
      <c r="C26" s="14" t="s">
        <v>170</v>
      </c>
      <c r="D26" s="4" t="s">
        <v>53</v>
      </c>
      <c r="AK26" s="2" t="s">
        <v>49</v>
      </c>
    </row>
    <row r="27" spans="1:37" ht="165" x14ac:dyDescent="0.25">
      <c r="A27" s="14" t="s">
        <v>88</v>
      </c>
      <c r="B27" s="14" t="s">
        <v>54</v>
      </c>
      <c r="C27" s="14" t="s">
        <v>169</v>
      </c>
      <c r="D27" s="4" t="s">
        <v>55</v>
      </c>
      <c r="AK27" s="2" t="s">
        <v>49</v>
      </c>
    </row>
    <row r="28" spans="1:37" ht="120" x14ac:dyDescent="0.25">
      <c r="A28" s="14" t="s">
        <v>89</v>
      </c>
      <c r="B28" s="14" t="s">
        <v>56</v>
      </c>
      <c r="C28" s="14" t="s">
        <v>168</v>
      </c>
      <c r="D28" s="4" t="s">
        <v>57</v>
      </c>
      <c r="AK28" s="2" t="s">
        <v>49</v>
      </c>
    </row>
    <row r="29" spans="1:37" ht="90" x14ac:dyDescent="0.25">
      <c r="A29" s="14" t="s">
        <v>90</v>
      </c>
      <c r="B29" s="14" t="s">
        <v>58</v>
      </c>
      <c r="C29" s="14" t="s">
        <v>167</v>
      </c>
      <c r="D29" s="4" t="s">
        <v>59</v>
      </c>
      <c r="AK29" s="2" t="s">
        <v>49</v>
      </c>
    </row>
    <row r="30" spans="1:37" ht="75" x14ac:dyDescent="0.25">
      <c r="A30" s="14" t="s">
        <v>91</v>
      </c>
      <c r="B30" s="14" t="s">
        <v>60</v>
      </c>
      <c r="C30" s="14" t="s">
        <v>166</v>
      </c>
      <c r="D30" s="4" t="s">
        <v>61</v>
      </c>
      <c r="AK30" s="2" t="s">
        <v>49</v>
      </c>
    </row>
    <row r="31" spans="1:37" ht="90" x14ac:dyDescent="0.25">
      <c r="A31" s="14" t="s">
        <v>93</v>
      </c>
      <c r="B31" s="14" t="s">
        <v>92</v>
      </c>
      <c r="C31" s="14" t="s">
        <v>165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5" x14ac:dyDescent="0.25"/>
  <sheetData>
    <row r="2" spans="1:5" x14ac:dyDescent="0.25">
      <c r="A2" s="8" t="s">
        <v>198</v>
      </c>
      <c r="B2" s="2"/>
      <c r="C2" s="2"/>
      <c r="D2" s="2"/>
      <c r="E2" s="2"/>
    </row>
    <row r="3" spans="1:5" ht="18.75" x14ac:dyDescent="0.3">
      <c r="A3" s="2"/>
      <c r="B3" s="15" t="s">
        <v>199</v>
      </c>
      <c r="C3" s="2"/>
      <c r="D3" s="2"/>
      <c r="E3" s="2"/>
    </row>
    <row r="4" spans="1:5" ht="18.75" x14ac:dyDescent="0.3">
      <c r="A4" s="2"/>
      <c r="B4" s="15" t="s">
        <v>200</v>
      </c>
      <c r="C4" s="2"/>
      <c r="D4" s="2"/>
      <c r="E4" s="2"/>
    </row>
    <row r="5" spans="1:5" ht="18.75" x14ac:dyDescent="0.3">
      <c r="A5" s="2"/>
      <c r="B5" s="15" t="s">
        <v>201</v>
      </c>
      <c r="C5" s="2"/>
      <c r="D5" s="2"/>
      <c r="E5" s="2"/>
    </row>
    <row r="6" spans="1:5" ht="18.75" x14ac:dyDescent="0.3">
      <c r="A6" s="2"/>
      <c r="B6" s="15" t="s">
        <v>202</v>
      </c>
      <c r="C6" s="2"/>
      <c r="D6" s="2"/>
      <c r="E6" s="2"/>
    </row>
    <row r="7" spans="1:5" ht="18.75" x14ac:dyDescent="0.3">
      <c r="A7" s="2"/>
      <c r="B7" s="15" t="s">
        <v>203</v>
      </c>
      <c r="C7" s="2"/>
      <c r="D7" s="2"/>
      <c r="E7" s="2"/>
    </row>
    <row r="8" spans="1:5" s="2" customFormat="1" ht="18.75" x14ac:dyDescent="0.3">
      <c r="B8" s="15"/>
    </row>
    <row r="9" spans="1:5" x14ac:dyDescent="0.25">
      <c r="A9" s="8" t="s">
        <v>204</v>
      </c>
      <c r="B9" s="2"/>
      <c r="C9" s="111" t="s">
        <v>205</v>
      </c>
      <c r="D9" s="111"/>
      <c r="E9" s="2"/>
    </row>
    <row r="10" spans="1:5" x14ac:dyDescent="0.25">
      <c r="A10" s="2"/>
      <c r="B10" s="2" t="s">
        <v>206</v>
      </c>
      <c r="C10" s="2"/>
      <c r="D10" s="2" t="s">
        <v>207</v>
      </c>
      <c r="E10" s="2"/>
    </row>
    <row r="11" spans="1:5" x14ac:dyDescent="0.25">
      <c r="A11" s="2"/>
      <c r="B11" s="2" t="s">
        <v>208</v>
      </c>
      <c r="C11" s="2"/>
      <c r="D11" s="2" t="s">
        <v>209</v>
      </c>
      <c r="E11" s="2"/>
    </row>
    <row r="12" spans="1:5" x14ac:dyDescent="0.25">
      <c r="A12" s="2"/>
      <c r="B12" s="2"/>
      <c r="C12" s="2"/>
      <c r="D12" s="2" t="s">
        <v>210</v>
      </c>
      <c r="E12" s="2"/>
    </row>
    <row r="15" spans="1:5" x14ac:dyDescent="0.25">
      <c r="B15" s="2" t="s">
        <v>374</v>
      </c>
      <c r="C15" s="2"/>
      <c r="D15" s="2" t="s">
        <v>375</v>
      </c>
    </row>
    <row r="16" spans="1:5" x14ac:dyDescent="0.25">
      <c r="B16" s="2" t="s">
        <v>376</v>
      </c>
      <c r="C16" s="2"/>
      <c r="D16" s="2" t="s">
        <v>377</v>
      </c>
    </row>
    <row r="17" spans="2:4" x14ac:dyDescent="0.25">
      <c r="B17" s="2" t="s">
        <v>378</v>
      </c>
      <c r="C17" s="2"/>
      <c r="D17" s="2"/>
    </row>
    <row r="18" spans="2:4" x14ac:dyDescent="0.25">
      <c r="B18" s="2" t="s">
        <v>379</v>
      </c>
      <c r="C18" s="2"/>
      <c r="D18" s="2"/>
    </row>
    <row r="19" spans="2:4" x14ac:dyDescent="0.25">
      <c r="B19" s="2" t="s">
        <v>380</v>
      </c>
      <c r="C19" s="2"/>
      <c r="D19" s="2"/>
    </row>
    <row r="20" spans="2:4" x14ac:dyDescent="0.25">
      <c r="B20" s="2"/>
      <c r="C20" s="2"/>
      <c r="D20" s="2"/>
    </row>
    <row r="21" spans="2:4" x14ac:dyDescent="0.25">
      <c r="B21" s="2"/>
      <c r="C21" s="2"/>
      <c r="D21" s="2" t="s">
        <v>381</v>
      </c>
    </row>
    <row r="22" spans="2:4" x14ac:dyDescent="0.25">
      <c r="B22" s="2" t="s">
        <v>375</v>
      </c>
      <c r="C22" s="2" t="str">
        <f>'[4]Mappatura processi'!R3</f>
        <v>PROBABILITA'</v>
      </c>
      <c r="D22" s="2" t="str">
        <f>IF(OR(C22 = "Media", C22="Alta",C22="Altissima"),"Altissimo","")</f>
        <v/>
      </c>
    </row>
    <row r="23" spans="2:4" x14ac:dyDescent="0.25">
      <c r="B23" s="2" t="s">
        <v>382</v>
      </c>
      <c r="C23" s="2">
        <f>'[4]Mappatura processi'!R4</f>
        <v>0</v>
      </c>
      <c r="D23" s="2" t="str">
        <f t="shared" ref="D23:D24" si="0">IF(OR(C23 = "Media", C23="Alta",C23="Altissima"),"Altissimo","")</f>
        <v/>
      </c>
    </row>
    <row r="24" spans="2:4" x14ac:dyDescent="0.25">
      <c r="B24" s="2" t="s">
        <v>383</v>
      </c>
      <c r="C24" s="2">
        <f>'[4]Mappatura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2015-07-27T08:27:26Z</cp:lastPrinted>
  <dcterms:created xsi:type="dcterms:W3CDTF">2014-07-11T10:05:14Z</dcterms:created>
  <dcterms:modified xsi:type="dcterms:W3CDTF">2017-07-26T07:06:49Z</dcterms:modified>
</cp:coreProperties>
</file>