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0" yWindow="870" windowWidth="17025" windowHeight="10365"/>
  </bookViews>
  <sheets>
    <sheet name="Sezione generale" sheetId="15" r:id="rId1"/>
    <sheet name="Sezione generale_old" sheetId="1" state="hidden" r:id="rId2"/>
    <sheet name="Mappatura processi" sheetId="13" r:id="rId3"/>
    <sheet name="competenze" sheetId="14" state="hidden" r:id="rId4"/>
    <sheet name="Parametri" sheetId="16" state="hidden" r:id="rId5"/>
    <sheet name="Foglio1" sheetId="17" r:id="rId6"/>
  </sheets>
  <externalReferences>
    <externalReference r:id="rId7"/>
    <externalReference r:id="rId8"/>
    <externalReference r:id="rId9"/>
  </externalReferences>
  <definedNames>
    <definedName name="_xlnm._FilterDatabase" localSheetId="3" hidden="1">competenze!$B$1:$D$31</definedName>
    <definedName name="_xlnm.Print_Area" localSheetId="3">competenze!$B$1:$D$31</definedName>
    <definedName name="_xlnm.Print_Area" localSheetId="2">'Mappatura processi'!$A$2:$M$91</definedName>
    <definedName name="Direzione">#REF!</definedName>
    <definedName name="Profilo_dirigente" localSheetId="3">[1]Parametri!$B$2:$B$6</definedName>
    <definedName name="Profilo_dirigente" localSheetId="0">[1]Parametri!$B$2:$B$6</definedName>
    <definedName name="Profilo_dirigente">#REF!</definedName>
    <definedName name="Struttura">#REF!</definedName>
    <definedName name="Tipo_relazione">#REF!</definedName>
    <definedName name="_xlnm.Print_Titles" localSheetId="2">'Mappatura processi'!$2:$3</definedName>
    <definedName name="ufficio">#REF!</definedName>
    <definedName name="ufficio_di_destinazione">[2]parametri!$A$2:$A$34</definedName>
  </definedNames>
  <calcPr calcId="145621"/>
</workbook>
</file>

<file path=xl/calcChain.xml><?xml version="1.0" encoding="utf-8"?>
<calcChain xmlns="http://schemas.openxmlformats.org/spreadsheetml/2006/main">
  <c r="S95" i="13" l="1"/>
  <c r="S94" i="13"/>
  <c r="S93" i="13"/>
  <c r="S92" i="13"/>
  <c r="S91" i="13"/>
  <c r="S90" i="13"/>
  <c r="S89" i="13"/>
  <c r="S88" i="13"/>
  <c r="S87" i="13"/>
  <c r="S86" i="13"/>
  <c r="S85" i="13"/>
  <c r="S84" i="13"/>
  <c r="S83" i="13"/>
  <c r="S82" i="13"/>
  <c r="S81" i="13"/>
  <c r="S80" i="13"/>
  <c r="S79" i="13"/>
  <c r="S78" i="13"/>
  <c r="S77" i="13"/>
  <c r="S76" i="13"/>
  <c r="S75" i="13"/>
  <c r="S74" i="13"/>
  <c r="S73" i="13"/>
  <c r="S72" i="13"/>
  <c r="S71" i="13"/>
  <c r="S70" i="13"/>
  <c r="S69" i="13"/>
  <c r="S68" i="13"/>
  <c r="S67" i="13"/>
  <c r="S66" i="13"/>
  <c r="S65" i="13"/>
  <c r="S64" i="13"/>
  <c r="S63" i="13"/>
  <c r="S62" i="13"/>
  <c r="S61" i="13"/>
  <c r="S60" i="13"/>
  <c r="S59" i="13"/>
  <c r="S58" i="13"/>
  <c r="S57" i="13"/>
  <c r="S56" i="13"/>
  <c r="S55" i="13"/>
  <c r="S54" i="13"/>
  <c r="S53" i="13"/>
  <c r="S52" i="13"/>
  <c r="S51" i="13"/>
  <c r="S50" i="13"/>
  <c r="S49" i="13"/>
  <c r="S48" i="13"/>
  <c r="S47" i="13"/>
  <c r="S46" i="13"/>
  <c r="S45" i="13"/>
  <c r="S44" i="13"/>
  <c r="S43" i="13"/>
  <c r="S42" i="13"/>
  <c r="S41" i="13"/>
  <c r="S40" i="13"/>
  <c r="S39" i="13"/>
  <c r="S38" i="13"/>
  <c r="S37" i="13"/>
  <c r="S36" i="13"/>
  <c r="S35" i="13"/>
  <c r="S34" i="13"/>
  <c r="S33" i="13"/>
  <c r="S32" i="13"/>
  <c r="S31" i="13"/>
  <c r="S30" i="13"/>
  <c r="S29" i="13"/>
  <c r="S28" i="13"/>
  <c r="S27" i="13"/>
  <c r="S26" i="13"/>
  <c r="S25" i="13"/>
  <c r="S24" i="13"/>
  <c r="S23" i="13"/>
  <c r="S22" i="13"/>
  <c r="S21" i="13"/>
  <c r="S20" i="13"/>
  <c r="S18" i="13"/>
  <c r="S17" i="13"/>
  <c r="S16" i="13"/>
  <c r="S15" i="13"/>
  <c r="S14" i="13"/>
  <c r="S13" i="13"/>
  <c r="S12" i="13"/>
  <c r="S11" i="13"/>
  <c r="S10" i="13"/>
  <c r="S9" i="13"/>
  <c r="S7" i="13"/>
  <c r="S6" i="13"/>
  <c r="S5" i="13"/>
  <c r="S4" i="13"/>
  <c r="C6" i="15" l="1"/>
  <c r="C4" i="15"/>
  <c r="C3" i="15"/>
  <c r="A4" i="13" l="1"/>
  <c r="C3" i="1" l="1"/>
  <c r="C5" i="1"/>
</calcChain>
</file>

<file path=xl/sharedStrings.xml><?xml version="1.0" encoding="utf-8"?>
<sst xmlns="http://schemas.openxmlformats.org/spreadsheetml/2006/main" count="1288" uniqueCount="476">
  <si>
    <t>Sezione I: INFORMAZIONI DI CARATTERE GENERALE</t>
  </si>
  <si>
    <t>UFFICIO</t>
  </si>
  <si>
    <t>Profilo dirigente</t>
  </si>
  <si>
    <t>Ufficio</t>
  </si>
  <si>
    <t>SGPRES</t>
  </si>
  <si>
    <t>Uffici del Presidente</t>
  </si>
  <si>
    <t>SGCON</t>
  </si>
  <si>
    <t>Segreteria tecnica</t>
  </si>
  <si>
    <t>SGTECN</t>
  </si>
  <si>
    <t>Unità operativa speciale EXPO</t>
  </si>
  <si>
    <t>EXPO</t>
  </si>
  <si>
    <t>UDGIV</t>
  </si>
  <si>
    <t>UPVS</t>
  </si>
  <si>
    <t xml:space="preserve">Romano </t>
  </si>
  <si>
    <t>UIS</t>
  </si>
  <si>
    <t xml:space="preserve">Pierdominici </t>
  </si>
  <si>
    <t>UPAG</t>
  </si>
  <si>
    <t xml:space="preserve">Chimenti </t>
  </si>
  <si>
    <t>UCOG</t>
  </si>
  <si>
    <t>Sardella</t>
  </si>
  <si>
    <t>SGSEG</t>
  </si>
  <si>
    <t>Uffici del Segretario generale</t>
  </si>
  <si>
    <t>UPROT</t>
  </si>
  <si>
    <t xml:space="preserve">Cirillo </t>
  </si>
  <si>
    <t>URUF</t>
  </si>
  <si>
    <t>Ceccarelli</t>
  </si>
  <si>
    <t>UGARE</t>
  </si>
  <si>
    <t>Colandrea</t>
  </si>
  <si>
    <t>UESI</t>
  </si>
  <si>
    <t>Vargiu</t>
  </si>
  <si>
    <t>UPSI</t>
  </si>
  <si>
    <t>Fuligni</t>
  </si>
  <si>
    <t>Uffici Area Vigilanza</t>
  </si>
  <si>
    <t>UVMAC</t>
  </si>
  <si>
    <t>Torchio</t>
  </si>
  <si>
    <t>UVOT</t>
  </si>
  <si>
    <t>Marzoli</t>
  </si>
  <si>
    <t>UVSOA</t>
  </si>
  <si>
    <t>Tunno</t>
  </si>
  <si>
    <t>UVA</t>
  </si>
  <si>
    <t>Annuvolo</t>
  </si>
  <si>
    <t>UVLA</t>
  </si>
  <si>
    <t>Cresta</t>
  </si>
  <si>
    <t>UVVAR</t>
  </si>
  <si>
    <t>Miconi</t>
  </si>
  <si>
    <t>UVSF</t>
  </si>
  <si>
    <t>Failla</t>
  </si>
  <si>
    <t>USAN</t>
  </si>
  <si>
    <t>De Falco</t>
  </si>
  <si>
    <t>Uffici Area Regolazione</t>
  </si>
  <si>
    <t>URAC</t>
  </si>
  <si>
    <t xml:space="preserve">Midena </t>
  </si>
  <si>
    <t>URCP</t>
  </si>
  <si>
    <t>Cucchiarelli</t>
  </si>
  <si>
    <t>UMFI</t>
  </si>
  <si>
    <t>Travaglino</t>
  </si>
  <si>
    <t>UAE</t>
  </si>
  <si>
    <t xml:space="preserve">Cimino </t>
  </si>
  <si>
    <t>UMABS</t>
  </si>
  <si>
    <t>Guidotti</t>
  </si>
  <si>
    <t>UCS</t>
  </si>
  <si>
    <t>Sbicca</t>
  </si>
  <si>
    <t>Bonetti</t>
  </si>
  <si>
    <t>Acronimo</t>
  </si>
  <si>
    <t>Competenze</t>
  </si>
  <si>
    <t>Segreteria e staff del Presidente</t>
  </si>
  <si>
    <t>Segreteria e staff del Consiglio</t>
  </si>
  <si>
    <t xml:space="preserve">Ufficio di indirizzo, determinazioni generali e indicatori per la vigilanza </t>
  </si>
  <si>
    <t>Ufficio piani di vigilanza e vigilanze speciali</t>
  </si>
  <si>
    <t>Ufficio ispettivo</t>
  </si>
  <si>
    <t>Ufficio precontenzioso e affari giuridici</t>
  </si>
  <si>
    <t>Ufficio contenzioso giurisdizionale</t>
  </si>
  <si>
    <t>Segreteria e staff del Segretario Generale</t>
  </si>
  <si>
    <t>Ufficio protocollo, flussi documentali e supporto ai processi decisionali</t>
  </si>
  <si>
    <t>Ufficio risorse umane e finanziarie</t>
  </si>
  <si>
    <t>Ufficio servizi generali, gare, contratti e logistica</t>
  </si>
  <si>
    <t>Ufficio esercizio sistemi informativi</t>
  </si>
  <si>
    <t>Ufficio progettazione e sviluppo servizi informatici e gestione del Portale dell’ANAC</t>
  </si>
  <si>
    <t>Ufficio vigilanza sulle misure anticorruzione e accreditamento dei Responsabili della prevenzione della corruzione</t>
  </si>
  <si>
    <t>Ufficio vigilanza sugli obblighi di trasparenza</t>
  </si>
  <si>
    <t>Ufficio vigilanza SOA</t>
  </si>
  <si>
    <t>Ufficio vigilanza attestazioni</t>
  </si>
  <si>
    <t xml:space="preserve">Ufficio sanzioni </t>
  </si>
  <si>
    <t>Ufficio vigilanza lavori</t>
  </si>
  <si>
    <t>Ufficio vigilanza analisi varianti</t>
  </si>
  <si>
    <t>Ufficio vigilanza forniture e servizi</t>
  </si>
  <si>
    <t>Ufficio regolazione  in materia di anticorruzione, trasparenza e PNA</t>
  </si>
  <si>
    <t>Ufficio regolazione in materia di contratti pubblici</t>
  </si>
  <si>
    <t>Ufficio monitoraggio flussi informativi e verifica adempimenti</t>
  </si>
  <si>
    <t>Ufficio analisi e elaborazione dati</t>
  </si>
  <si>
    <t>Ufficio Monitoraggio acquisizione beni e servizi e Soggetti aggregatori</t>
  </si>
  <si>
    <t>Ufficio costi standard e prezzi di riferimento</t>
  </si>
  <si>
    <t>UAFI</t>
  </si>
  <si>
    <t>Ufficio analisi flussi informativi</t>
  </si>
  <si>
    <t>N. ATTIVITA'</t>
  </si>
  <si>
    <t>DESCRIZIONE ATTIVITA'</t>
  </si>
  <si>
    <t>N_Fase</t>
  </si>
  <si>
    <t>N_Azione</t>
  </si>
  <si>
    <t>Denominazione Ufficio (Selezione da menù a tendina)</t>
  </si>
  <si>
    <t>Nominativo Dirigente (Si alimenta automaticamente all'immissione della denominazione Ufficio)</t>
  </si>
  <si>
    <t>Descrizione delle funzioni svolte dall'ufficio  (Si alimenta automaticamente all'immissione della denominazione Ufficio)</t>
  </si>
  <si>
    <t>Attività vincolata vs attività discrezionale</t>
  </si>
  <si>
    <t>1_1</t>
  </si>
  <si>
    <t>1_2</t>
  </si>
  <si>
    <t>1_3</t>
  </si>
  <si>
    <t>1_4</t>
  </si>
  <si>
    <t>1_1_1</t>
  </si>
  <si>
    <t>1_2_1</t>
  </si>
  <si>
    <t>1_3_1</t>
  </si>
  <si>
    <t>2_1</t>
  </si>
  <si>
    <t>2_2</t>
  </si>
  <si>
    <t>2_3</t>
  </si>
  <si>
    <t>2_1_1</t>
  </si>
  <si>
    <t>2_2_1</t>
  </si>
  <si>
    <t>2_3_1</t>
  </si>
  <si>
    <t>Mappatura ATTIVITA'-FASI-AZIONI</t>
  </si>
  <si>
    <t>3_1</t>
  </si>
  <si>
    <t>3_2</t>
  </si>
  <si>
    <t>3_1_1</t>
  </si>
  <si>
    <t>3_2_1</t>
  </si>
  <si>
    <t>4_1</t>
  </si>
  <si>
    <t>4_2</t>
  </si>
  <si>
    <t>4_1_1</t>
  </si>
  <si>
    <t>4_2_1</t>
  </si>
  <si>
    <t>5_2</t>
  </si>
  <si>
    <t>6_2</t>
  </si>
  <si>
    <t>6_2_1</t>
  </si>
  <si>
    <t>7_1</t>
  </si>
  <si>
    <t>7_2</t>
  </si>
  <si>
    <t>7_3</t>
  </si>
  <si>
    <t>7_1_1</t>
  </si>
  <si>
    <t>7_2_1</t>
  </si>
  <si>
    <t>8_1</t>
  </si>
  <si>
    <t>8_2</t>
  </si>
  <si>
    <t>8_1_1</t>
  </si>
  <si>
    <t>8_2_1</t>
  </si>
  <si>
    <t>9_1</t>
  </si>
  <si>
    <t>9_2</t>
  </si>
  <si>
    <t>9_1_1</t>
  </si>
  <si>
    <t>9_2_1</t>
  </si>
  <si>
    <t>10_1</t>
  </si>
  <si>
    <t>10_2</t>
  </si>
  <si>
    <t>10_1_1</t>
  </si>
  <si>
    <t>10_2_1</t>
  </si>
  <si>
    <t>DESCRIZIONE FASE</t>
  </si>
  <si>
    <t>DESCRIZIONE  AZIONE</t>
  </si>
  <si>
    <t>Esecutore Azione 
(in ogni cella è presente un menù a tendina)</t>
  </si>
  <si>
    <t xml:space="preserve">Responsabile Fase 
(in ogni cella è presente un menù a tendina) </t>
  </si>
  <si>
    <t>Responsabile attività 
(in ogni cella è presente un menù a tendina)</t>
  </si>
  <si>
    <t>Durata della Fase
(indicare la durata in GIORNI o specificare NON APPLICABILE)</t>
  </si>
  <si>
    <t>1_2_2</t>
  </si>
  <si>
    <t>1_3_2</t>
  </si>
  <si>
    <t>1_4_2</t>
  </si>
  <si>
    <t>4_1_2</t>
  </si>
  <si>
    <t>4_2_2</t>
  </si>
  <si>
    <t>6_2_2</t>
  </si>
  <si>
    <t>9_1_2</t>
  </si>
  <si>
    <t>9_2_2</t>
  </si>
  <si>
    <t>10_1_2</t>
  </si>
  <si>
    <t>10_2_2</t>
  </si>
  <si>
    <t>Tipologia di attività  
(Disciplinata da /*scelta da menù a tendina*/)</t>
  </si>
  <si>
    <t xml:space="preserve">Rileva i fabbisogni informativi di flussi e processi e le esigenze di sviluppo, previa individuazione dei modelli di documentazione idonei.  Definisce i modelli standard delle informazioni e dei dati alla realizzazione e/o evoluzione di sistemi informativi volti ad assicurare l’attività coordinata di controllo, di prevenzione e di contrasto della corruzione e dell'illegalità nella pubblica amministrazione, definisce, in collaborazione con gli uffici competenti, i flussi procedurali dei sistemi di trasmissione dei dati all’Autorità da parte dei soggetti interessati dagli obblighi di comunicazione e le relative indicazioni metodologiche. </t>
  </si>
  <si>
    <t xml:space="preserve">Assicura l'attuazione delle attività di competenza dell'Osservatorio, in materia di costi standard; cura gli adempimenti in relazione alla determinazione dei prezzi di riferimento di beni e servizi di cui al D.L. 98/2011 convertito con legge 111/2011 e s.m.i ed al D.L. 24 aprile 2014, n. 66 convertito in Legge n. 89 del 23 giugno 2014; definisce il processo di acquisizione delle informazioni necessarie all'elaborazione dei prezzi di beni e servizi e provvede alla elaborazioni statistiche necessarie per la determinazione dei prezzi. </t>
  </si>
  <si>
    <t>Assicura il monitoraggio delle informazioni relative ai beni e servizi; cura l’accreditamento dei soggetti aggregatori; cura la gestione dell’elenco dei soggetti aggregatori di cui al D.L. n. 66/2014.</t>
  </si>
  <si>
    <t>Assicura l’elaborazione e l’analisi dei dati concernenti i contratti pubblici, relativamente a dati disponibili nel sistema informativo dell'Autorità finalizzata alla conoscenza e alla rappresentazione delle caratteristiche strutturali e delle dinamiche economiche del mercato dei contratti pubblici, nonché dei dati disponibili nel sistema informativo dell'Autorità finalizzata all'individuazione di disfunzioni ed anomalie nel mercato dei contratti pubblici; predispone  prospetti statistici per i contratti pubblici di lavori, servizi e forniture di rilevanza comunitaria, di cui agli articoli 250 e 251 del Codice. L'Ufficio provvede, altresì, alla elaborazione e analisi dei dati concernenti le cause e i fattori della corruzione in base all’art. 1, comma 2, lett. c) della L. n. 190/2012.</t>
  </si>
  <si>
    <t xml:space="preserve">Svolge le attività finalizzate alla raccolta dei dati informativi concernenti i contratti pubblici e le società di ingegneria, curando il monitoraggio e la valutazione dei flussi informativi che pervengono alla Sezione centrale dell'Osservatorio direttamente o per il tramite delle Sezioni Regionali,  il monitoraggio della normativa in materia di contratti pubblici di lavori, servizi e forniture volto alla verifica della completezza, della correttezza e della coerenza delle rilevazioni dei dati sugli appalti pubblici; assicura  il data quality dei dati in funzione delle specifiche tecniche della struttura e dei parametri di qualità definiti e richiesti dall'Autorità per sviluppare la Banca Dati Nazionale dei Contratti Pubblici (BDNCP); nonché l'elaborazione delle specifiche tecniche dei servizi di informazione, le verifiche e i controlli richiesti alla BDNCP dalle strutture operative dell’Autorità per svolgere efficacemente i loro compiti istituzionali; svolge inoltre le attività finalizzate alla raccolta dei dati informativi sul sistema di qualificazione. Cura i rapporti con le Sezioni Regionali. </t>
  </si>
  <si>
    <t>Cura la predisposizione e l'aggiornamento delle linee guida operative sulla gestione delle procedure di gara e dei bandi-tipo, nonché dei documenti contrattuali di gara standard per lavori, servizi, forniture e concessioni; analizza  le ricadute applicative sulle stazioni appaltanti a valle dell'adozione dei bandi- tipo, verificandone l’utilizzo attraverso le informazioni della Banca Dati Nazionale dei Contratti Pubblici; rende pareri di carattere generale in materia di contratti pubblici.</t>
  </si>
  <si>
    <t>Aggiorna annualmente il Piano nazionale anticorruzione, coordinando l’attuazione  delle strategie di prevenzione e contrasto della corruzione e dell'illegalità nella pubblica amministrazione elaborate a livello nazionale e internazionale; definisce norme e metodologie comuni per la prevenzione della corruzione, coerenti con gli indirizzi, i programmi e i progetti internazionali; predispone linee guida e supporta le amministrazioni pubbliche nei settori particolarmente esposti alla corruzione al fine dell’adozione di misure per evitare sovrapposizioni di funzioni e cumuli di incarichi nominativi in capo ai dirigenti pubblici, anche esterni; rende pareri di carattere generali in materia di anticorruzione.</t>
  </si>
  <si>
    <t>Assicura la vigilanza per i contratti di forniture e servizi, svolge l’attività di indagine, anche attraverso accertamenti ispettivi, sia sulla base di programmi annuali definiti dal Consiglio, sia su istanza motivata di chiunque ne abbia interesse; verifica il rispetto della vigente disciplina legislativa e regolamentare in materia di contratti pubblici, definendo direttamente le questioni per le quali non sussistono dubbi interpretativi e le questioni alle quali può applicarsi una precedente delibera dell’Autorità; verifica la conformità da parte delle stazioni appaltanti e degli operatori economici alle indicazioni fornite dall’Autorità; individua problematiche di carattere generale ed attiva le relative attività di indagine, al fine di pervenire alla predisposizione di atti di portata generale da sottoporre all’approvazione del Consiglio.</t>
  </si>
  <si>
    <t>Svolge l’analisi delle varianti, dei progetti esecutivi, degli atti di validazione e delle relazioni del responsabile del procedimento in base all’art. 37 del d.l. n. 90/2014 per gli appalti di importo almeno pari alla soglia comunitaria e il cui importo della variante sia almeno il 10 per cento dell’importo aggiudicato.</t>
  </si>
  <si>
    <t>Assicura la vigilanza per i contratti di lavori, svolge attività di indagine, anche attraverso accertamenti ispettivi, sia sulla base di programmi annuali definiti dal Consiglio, sia su istanza motivata di chiunque ne abbia interesse; verifica il rispetto della vigente disciplina legislativa e regolamentare in materia di contratti pubblici, definendo direttamente le questioni per le quali non sussistono dubbi interpretativi e le questioni alle quali può applicarsi una precedente delibera dell’Autorità; verifica la conformità da parte delle stazioni appaltanti e degli operatori economici alle indicazioni fornite dall’Autorità; individua problematiche di carattere generale ed attiva le relative attività di indagine, al fine di pervenire alla predisposizione di atti di portata generale da sottoporre all’approvazione del Consiglio.</t>
  </si>
  <si>
    <t xml:space="preserve">Assicura lo svolgimento dei procedimenti sanzionatori relativamente al settore dei lavori, dei servizi e delle forniture; in particolare, cura i procedimenti sanzionatori per violazione dei doveri di informazione di cui al Codice dei contratti; nonché i procedimenti sanzionatori per mancata o falsa dichiarazione nel possesso dei requisiti di ordine generale, speciale e di avvalimento. L’ufficio assicura, altresì, il controllo delle comunicazioni delle stazioni appaltanti o di altri soggetti legittimati, nonché ogni altra notizia rilevante ai fini della tenuta del Casellario Informatico. Cura le annotazioni di cui all’art. 8, comma 2, lett. cc) del dPR n. 207/2010. </t>
  </si>
  <si>
    <t xml:space="preserve">Vigila sulle attestazioni di qualificazione su iniziativa d’ufficio o su segnalazione; in particolare, procede alla verifica delle dichiarazioni rese ai fini del rilascio delle attestazioni e delle intervenute cessioni di ramo d’azienda,  curando i relativi procedimenti sanzionatori, e le eventuali relative annotazioni dovute a provvedimenti interdittivi; istruisce i procedimenti sanzionatori verso le SOA nei casi di mancato adempimento alle vigenti disposizioni in materia di esercizio dell’attività di attestazione; provvede nelle materie di propria competenza, ed in caso del venir meno dei requisiti di qualificazione, alle previste annotazioni nel  casellario informatico. </t>
  </si>
  <si>
    <t>Svolge le attività di vigilanza volte ad accertare il possesso, da parte delle SOA, dei requisiti richiesti dalle vigenti disposizioni normative; in particolare, vigila sulle modifiche dell’organico minimo, sulle cessioni delle quote, sulle modifiche dei membri dei consigli di amministrazione, sul possesso dei requisiti di indipendenza, e, in collaborazione con l’Ufficio vigilanza attestazioni anche attraverso la costituzione di gruppi di lavoro congiunti, verifica il documento contenente la descrizione delle procedure che saranno utilizzate per l’esercizio dell’attività di attestazione; cura, inoltre, i relativi procedimenti sanzionatori.</t>
  </si>
  <si>
    <t>Svolge la vigilanza, d'ufficio o su segnalazione, anche in raccordo con l’ufficio ispettivo, e procedendo, se necessario, alla segnalazione all’Autorità competente all’irrogazione di sanzioni amministrative, sull'esatto adempimento degli obblighi di pubblicazione, ivi compresa la valutazione dei programmi triennali di trasparenza;  svolge le funzioni necessarie ai fini dell’esercizio del potere di ordine, e ai fini dell’adozione di atti e provvedimenti richiesti dalla normativa vigente ai fini della rimozione di comportamenti o atti contrastanti con i piani e le regole sulle trasparenza; vigila sull'operato dei responsabili della trasparenza, anche mediante la richiesta del rendiconto sui risultati del controllo svolto all'interno delle amministrazioni; vigila mediante richiesta di informazioni all'organismo indipendente di valutazione sul controllo da questi svolto sull'esatto adempimento degli obblighi di pubblicazione previsti dalla normativa vigente.</t>
  </si>
  <si>
    <t xml:space="preserve">Svolge la vigilanza, d'ufficio o su segnalazione, anche in raccordo con l’ufficio ispettivo, e il controllo sull'effettiva applicazione e sull'efficacia delle misure di prevenzione della corruzione nonché sull’incompatibilità e inconferibilità degli incarichi pubblici sia su iniziativa dell’ufficio sia sulla base di segnalazioni anche avvalendosi dell’ufficio ispettivo; provvede all’irrogazione di sanzioni amministrative nel caso in cui il soggetto obbligato ometta l'adozione dei piani triennali di prevenzione della corruzione, dei programmi triennali di trasparenza o dei codici di comportamento in base all’ art. 19, comma 5, lett. b d.l. 90/2014; gestisce le procedure di accreditamento dei RPC. </t>
  </si>
  <si>
    <t xml:space="preserve">Recepisce ed elabora con gli altri Uffici IT i fabbisogni di servizi e applicazioni IT in coerenza con le risorse finanziarie ed infrastrutturali individuate, e cura, in raccordo con gli stessi uffici, la stesura dei relativi capitolati. Definisce e pianifica, in collaborazione con l’ufficio esercizio sistemi, la sicurezza logica e fisica delle informazioni in coerenza con le policy di sicurezza dell’Autorità ed a tutela della Privacy; definisce gli standard metodologici e documentali per le attività di sviluppo dei servizi IT; cura la progettazione, lo sviluppo dei servizi per l’accesso ai dati disponibili, l’estrazione dati dalla BDNCP per richieste da soggetti esterni, e ne cura la pubblicazione attraverso “Open data” ; cura la progettazione e lo sviluppo dei sistemi IT, ivi compreso il sistema AVCpass, garantendone la funzionalità in raccordo con gli altri uffici IT; svolge le funzioni di Project Management IT; cura lo sviluppo e  la gestione del portale dell’ANAC. </t>
  </si>
  <si>
    <t xml:space="preserve">Rileva e definisce i fabbisogni di beni strumentali IT e cura la stesura dei relativi capitolati; gestisce l’infrastruttura hardware e l'infrastruttura fisica del CED; assicura l’implementazione delle misure infrastrutturali per la sicurezza delle informazioni individuate in collaborazione con l’ufficio progettazione e sviluppo servizi informatici; assicura le attività di predisposizione degli ambienti di collaudo dei sistemi IT e gestisce i test  di esercibilità dei sistemi IT; pianifica e gestisce i sistemi IT; svolge le funzioni di Project management del servizio di disaster recovery. </t>
  </si>
  <si>
    <t>Assicura l’acquisizione di beni e servizi mediante le convenzioni CONSIP, MEPA e mediante procedure di gara; rileva e definisce i fabbisogni in ambito logistico e provvede alla stesura di capitolati; assicura i relativi adempimenti in materia di sicurezza del lavoro; fornisce il servizio di Economato e la gestione dei beni strumentali; gestisce e monitora il contratto di Facility management; gestisce le autovetture di servizio e il servizio di accoglienza; gestisce le  polizze assicurative.</t>
  </si>
  <si>
    <t xml:space="preserve">Assicura la gestione amministrativa, giuridica, economica e pensionistica del personale; gestisce le procedure per il reclutamento del personale; assicura la formazione e la riqualificazione del personale, ad eccezione di quella finalizzata alla diffusione della cultura della legalità e della prevenzione della corruzione attribuita all’Ufficio 1.1; cura l’applicazione del codice di comportamento in raccordo con il Responsabile della prevenzione e della corruzione (RPC) e agisce come Ufficio Procedimenti Disciplinari; gestisce e monitora il fabbisogno e la disponibilità finanziaria; predispone i documenti di bilancio d'esercizio (previsione, variazione e consuntivo); gestisce i rapporti con Equitalia; fornisce riscontro alle istanze degli operatori economici, delle stazioni appaltanti e delle SOA attinenti la contribuzione dovuta all'Autorità; provvede alla riscossione e al versamento delle entrate a qualsiasi titolo dovute. </t>
  </si>
  <si>
    <t xml:space="preserve">Assicura il corretto funzionamento del protocollo e delle modalità di assegnazione delle pratiche secondo l’indirizzo espresso dal Presidente; supporta il Segretario generale nella gestione dei flussi documentali degli uffici. </t>
  </si>
  <si>
    <t>-</t>
  </si>
  <si>
    <t>Gestisce l’agenda del Segretario generale e i flussi informativi interni ed esterni; cura le pratiche che il Segretario generale intende gestire direttamente; supporta il Segretario generale nell’organizzazione e lo sviluppo delle risorse umane, nell’elaborazione e monitoraggio dei piani gestionali e delle performance, del Piano triennale di prevenzione della corruzione e del Programma triennale per la trasparenza e l'integrità, assicurando l’integrazione e la coerenza tra gli stessi e con il ciclo del bilancio; assicura il monitoraggio delle proposte di delibera e della esecuzione delle delibere adottate;  elabora, congiuntamente all’Ufficio Risorse Finanziarie, lo sviluppo di un sistema di controllo di gestione anche mediante l’analisi dei costi delle attività e l’elaborazione di appositi indicatori.; supporta il Segretario generale nell’applicazione dei sistemi di misurazione e valutazione del personale, nonché nella rilevazione del benessere organizzativo; supporta altresì il Segretario generale nelle relazioni sindacali; assicura il necessario supporto all’OIV; cura la biblioteca.</t>
  </si>
  <si>
    <t xml:space="preserve">Assicura la gestione del contenzioso giurisdizionale mediante la predisposizione di memorie a supporto del patrocinio legale dell’Avvocatura dello Stato, e si raccorda con il rappresentante della stessa Avvocatura in ogni situazione ritenuta utile ai fini della predisposizione delle memorie; informa periodicamente, e comunque con cadenza trimestrale, il Consiglio sullo stato di avanzamento del contenzioso in essere che interessa l’Autorità, precisando anche sommariamente i motivi principali delle decisioni assunte dagli Organi giurisdizionali aditi.  </t>
  </si>
  <si>
    <t>Cura l’elaborazione di pareri con rilevanza esterna e con rilevanza interna, e fornisce in genere supporto tecnico-giuridico alle strutture dell’Autorità, in materia di prevenzione della corruzione, incompatibilità e inconferibilità di incarichi, etica pubblica e conflitti di interesse; contratti pubblici; obblighi di trasparenza; cura, altresì, i pareri finalizzati alla deflazione del contenzioso tra stazioni appaltanti e operatori economici nell’ambito degli appalti pubblici.</t>
  </si>
  <si>
    <t>Svolge attività ispettive presso le amministrazioni pubbliche e presso enti che in base alla normativa vigente sono sottoposti al controllo e alla vigilanza dell’Autorità. Per lo svolgimento dei compiti assegnati, l’ufficio si  compone di dirigenti a cui è attribuita la posizione di ispettore nonché si avvale di personale della Guardia di Finanza coordinato da un Ufficiale distaccato presso l’Autorità; nelle attività ispettive svolte con la Guardia di Finanza, il RPC dovrà assicurare in via principale collaborazione e supporto; assicura, inoltre, il raccordo con gli uffici delle Aree a garanzia dell’unitarietà e dell’efficacia dell’azione dell’Autorità.</t>
  </si>
  <si>
    <t xml:space="preserve">Elabora, sentiti l’Ufficio Ispettivo e gli Uffici di vigilanza, i piani annuali di vigilanza dell’Autorità sulla base dell’indirizzo espresso dal Presidente e dal Consiglio in tutte le materie di competenza dell’Autorità anche mediante l’utilizzo degli indicatori ricavati dalla BDNCP; svolge attività di vigilanza specifica, anche di tipo collaborativo mediante la stipula di protocolli di vigilanza, con alcune tipologie di amministrazioni pubbliche  e/o per alcune tipologie di attività, nel settore degli appalti o comunque degli ambiti della gestione amministrativa, ritenuti ad elevato rischio di corruzione, assicura il raccordo con gli uffici delle Aree a garanzia dell’unitarietà e dell’efficacia dell’azione dell’Autorità. L’Ufficio, per le attività di vigilanza e ove necessario, si  raccorda con l’Ufficio ispettivo. </t>
  </si>
  <si>
    <t>Supporta il Presidente nell’assicurare l’unitarietà dell’indirizzo dell’Autorità negli ambiti di competenza mediante l’elaborazione di direttive e atti di indirizzo interni; definisce le linee per l’elaborazione di indicatori ricavabili dalla BDNCP; cura la predisposizione di atti a carattere generale che favoriscano una maggiore fruibilità della BDNCP sia verso l’interno sia verso l’esterno;  svolge le attività relative all’attribuzione del rating di legalità di cui all’art. 5 del Regolamento attuativo in materia di rating di legalità adottato dall’AGCM il 14 novembre 2012, n.24075 ed ogni altra attività connessa. Il dirigente dell’ufficio partecipa alla Commissione consultiva rating. Promuove la realizzazione di ricerche e studi giuridici ed economici su tematiche specifiche; cura la predisposizione dei documenti per le audizioni dell’Autorità nell’ambito di indagini conoscitive o discussioni su disegni di legge; realizza l’analisi e la  verifica di impatto della regolazione dei provvedimenti dell’Autorità; cura la massimazione degli atti dell’Autorità, dei lodi arbitrali trasmessi dalla Camera arbitrale e della giurisprudenza rilevante in materia, aggiornando il “Massimario” dell’Autorità; provvede alla pubblicazione sulla Gazzetta Ufficiale della Repubblica italiana degli atti deliberati dal Consiglio. Cura le relazioni che l’Autorità deve presentare agli Organi Costituzionali; predispone le segnalazioni per il Governo e il Parlamento; assicura il raccordo con gli uffici delle Aree a garanzia dell’unitarietà e dell’efficacia dell’azione dell’Autorità. Cura, in collaborazione con gli Uffici competenti per materia, la predisposizione di  convenzioni, accordi e protocolli di intesa;  cura i progetti di formazione interna ed esterna, con particolare riferimento alla Scuola Nazionale dell’Amministrazione,  finalizzati alla diffusione della cultura della legalità e della prevenzione della corruzione .</t>
  </si>
  <si>
    <t>Supporta il Presidente nello svolgimento dei compiti di alta sorveglianza e garanzia della correttezza e trasparenza delle procedure connesse alla realizzazione delle opere del grande evento  EXPO 2015.</t>
  </si>
  <si>
    <t xml:space="preserve">Cura i rapporti con i media e le agenzie di stampa; predispone la rassegna stampa; cura la rivista on line dell’ANAC; cura i rapporti con l’esterno anche ai fini della diffusione della cultura della legalità e della prevenzione della corruzione; cura le relazioni internazionali. </t>
  </si>
  <si>
    <t>Coadiuva il Presidente nella predisposizione dell’ordine del giorno del Consiglio; gestisce l’iter documentale per lo svolgimento delle riunioni e ne cura la verbalizzazione; cura la trasmissione delle decisioni agli uffici ai fini della loro esecuzione; fornisce supporto ai Consiglieri per i lavori del Consiglio.</t>
  </si>
  <si>
    <t xml:space="preserve">Gestisce l’agenda del Presidente e i flussi informativi interni ed esterni; cura o assegna, su indicazione del Presidente le pratiche che il Presidente intende gestire direttamente; supporta il Presidente nell’esercizio delle funzioni allo stesso esclusivamente attribuite dagli artt. 19, comma 7 e 32 del decreto legge 24 giugno 2014, convertito nella legge 11 agosto 2014, n. 114. Cura gli atti di sindacato ispettivo, in particolare, elabora le risposte a richieste di chiarimenti presentate dai Ministeri e finalizzate a  dare riscontro ad interrogazioni ed interpellanze parlamentari, nonché alle relazioni parlamentari. </t>
  </si>
  <si>
    <t>Dirigente</t>
  </si>
  <si>
    <t>Acronimo Ufficio</t>
  </si>
  <si>
    <t>Responsabilità</t>
  </si>
  <si>
    <t xml:space="preserve">Dirigente </t>
  </si>
  <si>
    <t>Dirigente ispettivo</t>
  </si>
  <si>
    <t>Funzionario</t>
  </si>
  <si>
    <t>Dirigente/Funzionario</t>
  </si>
  <si>
    <t>Dirigente UIS/Dirigente ispettivo</t>
  </si>
  <si>
    <t>Attività</t>
  </si>
  <si>
    <t>Tipologia di attività attività discrezionale</t>
  </si>
  <si>
    <t>Vincolata</t>
  </si>
  <si>
    <t>Regolamenti</t>
  </si>
  <si>
    <t>Discrezionale</t>
  </si>
  <si>
    <t xml:space="preserve">Regolamento interno dell’Ufficio </t>
  </si>
  <si>
    <t>Prassi dell’Ufficio</t>
  </si>
  <si>
    <t>Predisposizione dei questionari di rilevazione dei dati</t>
  </si>
  <si>
    <t>Predisposizione lista stazioni appaltanti alle quali sottoporre i questionari di rilevazione dei dati</t>
  </si>
  <si>
    <t>Eventuali modifiche/integrazioni dell'atto regolatorio</t>
  </si>
  <si>
    <t xml:space="preserve">Individuazione dei dati anomali </t>
  </si>
  <si>
    <t>Analisi finalizzata all'individuazione del percentile di riferimento (per categorie merceologiche standardizzate ex-ante) o del modello econometrico per la determinazione del percentile di riferimento (per categorie merceologiche standardizzate ex-post sulla base dell'analisi empirica)</t>
  </si>
  <si>
    <t>4_1_3</t>
  </si>
  <si>
    <t>Individuazione universo di rilevazione/campione e definizione altre caratteristiche dell'indagine (periodo di riferimento dei dati, ecc.)</t>
  </si>
  <si>
    <t>1_3_3</t>
  </si>
  <si>
    <t>4_2_3</t>
  </si>
  <si>
    <t>1_4_1</t>
  </si>
  <si>
    <t>Predisposizione documentazione di supporto alla rilevazione</t>
  </si>
  <si>
    <t>Rilevazione</t>
  </si>
  <si>
    <t>Analisi dei dati di BDNCP al fine di selezionare le stazioni appaltanti operanti in ambito sanitario, valutarne i volumi di acquisto, la localizzazione, ecc.</t>
  </si>
  <si>
    <t>Definizione del periodo di riferimento dei dati, dei termini per l'adempimento, delle modalità di adempimento, ecc.</t>
  </si>
  <si>
    <t xml:space="preserve">Predisposizione documentazione da mettere in consultazione </t>
  </si>
  <si>
    <t xml:space="preserve">Modifica/integrazione dei questionari o di altri elementi dell'indagine sottoposti a consultazione </t>
  </si>
  <si>
    <t>Implementazione del software per la rilevazione dei dati</t>
  </si>
  <si>
    <t>Predisposizione requisiti utente (specifiche di rilevazione)</t>
  </si>
  <si>
    <t>Predisposizione dei manuali di supporto alla rilevazione per la parte di interpretazione del questionario</t>
  </si>
  <si>
    <t>Predisposizione della consultazione on-line</t>
  </si>
  <si>
    <t>Raccolta, analisi e valutazione dei contributi pervenuti</t>
  </si>
  <si>
    <t>Predisposizione del dataset da utilizzare per l'analisi dei dati e il calcolo dei percentili di riferimento</t>
  </si>
  <si>
    <t>Assistenza alle stazioni appaltanti rispondenti per le problematiche di interpretazione del questionario</t>
  </si>
  <si>
    <t>5_1</t>
  </si>
  <si>
    <t>Predisposizione dell'atto regolatorio</t>
  </si>
  <si>
    <t>5_1_1</t>
  </si>
  <si>
    <t>5_1_2</t>
  </si>
  <si>
    <t>Pubblicazione dei prezzi sul sito dell'Autorità e in Gazzetta Ufficiale (eventuale)</t>
  </si>
  <si>
    <t>5_2_3</t>
  </si>
  <si>
    <t>Gestione richieste accesso agli atti</t>
  </si>
  <si>
    <t>Assistenza tecnica all'Ufficio contenzioso</t>
  </si>
  <si>
    <t>Attività istruttoria per il riesame dei prezzi</t>
  </si>
  <si>
    <t>Assistenza a richieste di chiarimento</t>
  </si>
  <si>
    <t>Analisi dei dati sulla spesa di beni e servizi in ambito non sanitario risultante da BDNCP e conseguente individuazione delle categorie merceologiche oggetto di rilevazione</t>
  </si>
  <si>
    <t>Preparazione/organizzazione rilevazione</t>
  </si>
  <si>
    <t>Individuazione del campione</t>
  </si>
  <si>
    <t>Individuazione del paniere dei beni e servizi oggetto di rilevazione</t>
  </si>
  <si>
    <t>Studio, analisi, approfondimento</t>
  </si>
  <si>
    <t>Predisposizione della documentazione funzionale alla pubblicazione</t>
  </si>
  <si>
    <t>9_1_3</t>
  </si>
  <si>
    <t>9_2_3</t>
  </si>
  <si>
    <t>10_2_3</t>
  </si>
  <si>
    <t>11_1</t>
  </si>
  <si>
    <t>11_2</t>
  </si>
  <si>
    <t>11_1_1</t>
  </si>
  <si>
    <t>11_2_1</t>
  </si>
  <si>
    <t>12_1</t>
  </si>
  <si>
    <t>12_1_1</t>
  </si>
  <si>
    <t>13_1</t>
  </si>
  <si>
    <t>13_1_1</t>
  </si>
  <si>
    <t>14_1</t>
  </si>
  <si>
    <t>14_1_1</t>
  </si>
  <si>
    <t>15_1</t>
  </si>
  <si>
    <t>15_1_1</t>
  </si>
  <si>
    <t xml:space="preserve">Analisi dei dati di BDNCP </t>
  </si>
  <si>
    <t>Analisi dei dati di BDNCP al fine di selezionare le stazioni appaltanti da coinvolgere nella rilevazione dei dati</t>
  </si>
  <si>
    <t>17_1</t>
  </si>
  <si>
    <t>18_1</t>
  </si>
  <si>
    <t>18_2</t>
  </si>
  <si>
    <t>18_3</t>
  </si>
  <si>
    <t>18_1_1</t>
  </si>
  <si>
    <t>18_2_1</t>
  </si>
  <si>
    <t>18_3_1</t>
  </si>
  <si>
    <t>19_1</t>
  </si>
  <si>
    <t>19_2_1</t>
  </si>
  <si>
    <t>19_1_1</t>
  </si>
  <si>
    <t>20_1</t>
  </si>
  <si>
    <t>21_1_1</t>
  </si>
  <si>
    <t>21_1</t>
  </si>
  <si>
    <t>21_2</t>
  </si>
  <si>
    <t>6_1</t>
  </si>
  <si>
    <t>6_3</t>
  </si>
  <si>
    <t>6_4</t>
  </si>
  <si>
    <t>6_1_1</t>
  </si>
  <si>
    <t>6_3_1</t>
  </si>
  <si>
    <t>6_3_2</t>
  </si>
  <si>
    <t>6_3_4</t>
  </si>
  <si>
    <t>6_4_1</t>
  </si>
  <si>
    <t>6_4_2</t>
  </si>
  <si>
    <t>7_3_1</t>
  </si>
  <si>
    <t>20_1_1</t>
  </si>
  <si>
    <t>Correzione dei dati anomali sulla base dei riscontri effettuati e/o su base statistica</t>
  </si>
  <si>
    <t>Eventuale riscontro dei dati anomali con le stazioni appaltanti</t>
  </si>
  <si>
    <t>5_2_1</t>
  </si>
  <si>
    <t>5_2_2</t>
  </si>
  <si>
    <t>Predisposizione delle tabelle dei prezzi di riferimento da pubblicare e della documentazione esplicativa da sottoporre al Consiglio per l'approvazione della pubblicazione</t>
  </si>
  <si>
    <t>Studio soluzioni statistico-econometriche per la determinazione dei costi standard di lavori</t>
  </si>
  <si>
    <t>Individuazione  caratteristiche dell'opera e dell'appalto da rilevare (ad integrazone dei dati presenti in BDNCP)</t>
  </si>
  <si>
    <t>Predisposizione delle tabelle dei costi standard di servizi e forniture da pubblicare e della documentazione esplicativa da sottoporre al Consiglio per l'approvazione della pubblicazione</t>
  </si>
  <si>
    <t>Predisposizione delle tabelle dei costi standard di lavori da pubblicare e della documentazione esplicativa da sottoporre al Consiglio per l'approvazione della pubblicazione</t>
  </si>
  <si>
    <t xml:space="preserve">Predisposizione del dataset da utilizzare per l'analisi dei dati </t>
  </si>
  <si>
    <t xml:space="preserve">Analisi finalizzata alla standardizzazione dell'opera </t>
  </si>
  <si>
    <t>20_2</t>
  </si>
  <si>
    <t>20_2_1</t>
  </si>
  <si>
    <t>Analisi dei dati sulla spesa di beni e servizi in ambito sanitario risultante da BDNCP (a supporto di AGENAS che individua le categorie merceologiche per le quali determinare i prezzi di riferimento)</t>
  </si>
  <si>
    <t>Individuazione delle altre informazioni da rilevare con il questionario (caratteristiche relative all'appalto come l'importo del contratto, la durata, la procedura di scelta, ecc.)</t>
  </si>
  <si>
    <t>Predisposizione documentazione di supporto alla rilevazione (comunicato/delibera per sito dell'Autorità, lettere di richiesta dati, ecc.)</t>
  </si>
  <si>
    <t>Individuazione categorie merceologiche (beni e servizi) oggetto di indagine tra quelle di maggiore impatto in termini di costo a carico del Servizio sanitario nazionale</t>
  </si>
  <si>
    <t>Scelta del percentile di riferimento sulla base della significatività statistica e della eterogeneità dei beni e servizi riscontrate</t>
  </si>
  <si>
    <t>5_1_3</t>
  </si>
  <si>
    <t>Pubblicazione dati ed eventuale gestione del contenzioso (prezzi di riferimento in ambito sanitario, ai sensi dell'art. 17, comma 1, lett. a e a-bis del d.l. 98/2011)</t>
  </si>
  <si>
    <t xml:space="preserve">Analisi ed elaborazione dati  (prezzi di riferimento in ambito sanitario, ai sensi dell'art. 17, comma 1, lett. a e a-bis del d.l. 98/2011) </t>
  </si>
  <si>
    <t>Rilevazione dati  (prezzi di riferimento in ambito sanitario, ai sensi dell'art. 17, comma 1, lett. a e a-bis del d.l. 98/2011)</t>
  </si>
  <si>
    <t>Consultazione on-line con gli operatori del settore  (prezzi di riferimento in ambito sanitario, ai sensi dell'art. 17, comma 1, lett. a e a-bis del d.l. 98/2011)</t>
  </si>
  <si>
    <t>Progettazione dell'indagine (prezzi di riferimento in ambito sanitario, ai sensi dell'art. 17, comma 1, lett. a e a-bis del d.l. 98/2011)</t>
  </si>
  <si>
    <t>Progettazione dell'indagine (prezzi di riferimento in ambito non sanitario,  ai sensi dell'art. 9, comma 7, del d.l. 66/2014)</t>
  </si>
  <si>
    <t>Individuazione categorie merceologiche (beni e servizi) oggetto di indagine tra quelle di maggiore impatto in termini di costo a carico della pubblica amministrazione</t>
  </si>
  <si>
    <t>Individuazione delle caratteristiche specifiche del bene/servizio da rilevare con il questionaro</t>
  </si>
  <si>
    <t>Analisi dei dati di BDNCP al fine di selezionare le stazioni appaltanti operanti in ambito non sanitario (solo nel caso di rilevazione campionaria)</t>
  </si>
  <si>
    <t>Predisposizione lista stazioni appaltanti alle quali sottoporre i questionari di rilevazione dei dati (solo nel caso di rilevazione campionaria)</t>
  </si>
  <si>
    <t>Predisposizione documentazione di supporto alla rilevazione (comunicato/delibera per sito dell'Autorità, eventuale lettere di richiesta dati, ecc.)</t>
  </si>
  <si>
    <t xml:space="preserve">Determinazione del prezzo di riferimento </t>
  </si>
  <si>
    <t xml:space="preserve">Studio e analisi per l'individuazione del metodo di determinazione del prezzo di riferimento </t>
  </si>
  <si>
    <t>Predisposizione del dataset da utilizzare per l'analisi dei dati e il calcolo dei prezzi di riferimento</t>
  </si>
  <si>
    <t xml:space="preserve">Predisposizione delle tabelle dei prezzi di riferimento da pubblicare e della documentazione esplicativa da sottoporre al Consiglio per l'approvazione della pubblicazione </t>
  </si>
  <si>
    <t>Consultazione on-line con gli operatori del settore  (prezzi di riferimento in ambito non sanitario,  ai sensi dell'art. 9, comma 7, del d.l. 66/2014)</t>
  </si>
  <si>
    <t>Rilevazione dati (prezzi di riferimento in ambito non sanitario,  ai sensi dell'art. 9, comma 7, del d.l. 66/2014)</t>
  </si>
  <si>
    <t>Analisi ed elaborazione dati  (prezzi di riferimento in ambito non sanitario,  ai sensi dell'art. 9, comma 7, del d.l. 66/2014)</t>
  </si>
  <si>
    <t>Pubblicazione dati ed eventuale gestione del contenzioso (prezzi di riferimento in ambito non sanitario,  ai sensi dell'art. 9, comma 7, del d.l. 66/2014)</t>
  </si>
  <si>
    <t>10_1_3</t>
  </si>
  <si>
    <t>Collaborazione con ISTAT e MEF (determinazione annuale costi standard servizi e forniture, ai sensi del DM del 23 settembre 2014 )</t>
  </si>
  <si>
    <t>Elaborazione e analisi  dei dati di spesa di fonte BDNCP, da fornire all'ISTAT</t>
  </si>
  <si>
    <t>Elaborazione e analisi dei dati sulle amministrazioni aggiudicatrici di fonte  BDNCP da fornire all'ISTAT e confronto con dati ISTAT sulle amministrazioni pubbliche</t>
  </si>
  <si>
    <t>Aspetti specifici della rilevazione</t>
  </si>
  <si>
    <t>Collaborazione con ISTAT per assicurare che le scelte tecniche di campionamento e di elaborazione compiute dall'ISTAT siano coerenti e funzionali alla determinazione, da parte di ANAC, dei costi standard di servizi e forniture previsti dall'art. 7, comma 4, lett. c) del d. lgs. 163/2006</t>
  </si>
  <si>
    <t>11_3</t>
  </si>
  <si>
    <t>11_1_3</t>
  </si>
  <si>
    <t>12_1_2</t>
  </si>
  <si>
    <t>Eventuali revisioni nell'analisi</t>
  </si>
  <si>
    <t>Sviluppo  metodologia  (determinazione annuale costi standard servizi e forniture, ai sensi del DM del 23 settembre 2014 )</t>
  </si>
  <si>
    <t>Analisi ed elaborazione dati   (determinazione annuale costi standard servizi e forniture, ai sensi del DM del 23 settembre 2014 )</t>
  </si>
  <si>
    <t>Consultazione on-line con gli operatori del settore   (determinazione annuale costi standard servizi e forniture, ai sensi del DM del 23 settembre 2014 )</t>
  </si>
  <si>
    <t>Pubblicazione dati ed eventuale gestione del contenzioso  (determinazione annuale costi standard servizi e forniture, ai sensi del DM del 23 settembre 2014 )</t>
  </si>
  <si>
    <t>Pubblicazione dati ed eventuale gestione del contenzioso ex art. 115 del d.lgs. 163/2006  (determinazione annuale costi standard servizi e forniture, ai sensi del DM del 23 settembre 2014 )</t>
  </si>
  <si>
    <t xml:space="preserve">Attività istruttoria per il riesame dei costi standard </t>
  </si>
  <si>
    <t xml:space="preserve">Eventuale gestione del contenzioso </t>
  </si>
  <si>
    <t>Analisi della letteratura economica sui costi standard, degli studi ed esperienze, istituzionali e non, legate a costi standard, spending review, ecc.</t>
  </si>
  <si>
    <t xml:space="preserve">Individuazione categorie  di lavoro oggetto di determinazione dei costi standard  </t>
  </si>
  <si>
    <t>Sviluppo  metodologia  (determinazione annuale costi standard lavori, ai sensi dell'art. 7, comma 4, lett. b) del d. lgs. 163/2006)</t>
  </si>
  <si>
    <t>Progettazione dell'indagine  (determinazione annuale costi standard lavori, ai sensi dell'art. 7, comma 4, lett. b) del d. lgs. 163/2006)</t>
  </si>
  <si>
    <t>Consultazione on-line con gli stakeholders  (determinazione annuale costi standard lavori, ai sensi dell'art. 7, comma 4, lett. b) del d. lgs. 163/2006)</t>
  </si>
  <si>
    <t>Rilevazione dati (determinazione annuale costi standard lavori, ai sensi dell'art. 7, comma 4, lett. b) del d. lgs. 163/2006)</t>
  </si>
  <si>
    <t>Analisi ed elaborazione dati (determinazione annuale costi standard lavori, ai sensi dell'art. 7, comma 4, lett. b) del d. lgs. 163/2006)</t>
  </si>
  <si>
    <t>Pubblicazione dati (determinazione annuale costi standard lavori, ai sensi dell'art. 7, comma 4, lett. b) del d. lgs. 163/2006)</t>
  </si>
  <si>
    <t>Determinazione del costo standard dell'opera</t>
  </si>
  <si>
    <t>Determinazione dei costi standard sulla base dei dati raccolti, elaborati e trasmessi dall'ISTAT</t>
  </si>
  <si>
    <t>13_1_2</t>
  </si>
  <si>
    <t>14_2</t>
  </si>
  <si>
    <t>14_3</t>
  </si>
  <si>
    <t>14_2_1</t>
  </si>
  <si>
    <t>14_3_1</t>
  </si>
  <si>
    <t>18_4</t>
  </si>
  <si>
    <t>18_4_2</t>
  </si>
  <si>
    <t>18_4_1</t>
  </si>
  <si>
    <t>18_3_3</t>
  </si>
  <si>
    <t>19_3</t>
  </si>
  <si>
    <t>19_3_1</t>
  </si>
  <si>
    <t>21_1_2</t>
  </si>
  <si>
    <t>21_1_3</t>
  </si>
  <si>
    <t>21_2_2</t>
  </si>
  <si>
    <t>21_2_3</t>
  </si>
  <si>
    <t>22_1</t>
  </si>
  <si>
    <t>22_2</t>
  </si>
  <si>
    <t>22_1_1</t>
  </si>
  <si>
    <t>22_2_1</t>
  </si>
  <si>
    <t>NA</t>
  </si>
  <si>
    <t>365 gg</t>
  </si>
  <si>
    <t xml:space="preserve">Eventuali modifiche/integrazioni </t>
  </si>
  <si>
    <t>Eventuale analisi finalizzata alla standardizzazione del bene/servizio, nel caso di mancanza di standardizzazione ex-ante</t>
  </si>
  <si>
    <t xml:space="preserve">Analisi statistico-economica per la  determinazione del percentile di riferimento </t>
  </si>
  <si>
    <t>Analisi statistico-economica per la  determinazione dei costi standard di servizi e forniture</t>
  </si>
  <si>
    <t>19_2</t>
  </si>
  <si>
    <t>Analisi statistico-economica per la  determinazione del costo standard dell'opera</t>
  </si>
  <si>
    <t xml:space="preserve">Analisi statistico-economica per la  determinazione del prezzo di riferimento </t>
  </si>
  <si>
    <t>Analisi pertinenza del contributo pervenuto, del suo grado di utilità al miglioramento di efficacia dell'indagine ed, eventualmente, valutazione delle possibili azioni conseguenti (modifiche ai questionari, al software, ecc.)</t>
  </si>
  <si>
    <t>Studio soluzioni di analisi statistico-economica per la determinazione dei costi standard di servizi e forniture</t>
  </si>
  <si>
    <t xml:space="preserve">Effettuazione delle analisi statistico-economiche </t>
  </si>
  <si>
    <t xml:space="preserve">Analisi finalizzata all'individuazione del modello per la determinazione del costo standard dell'opera </t>
  </si>
  <si>
    <t>Individuazione delle caratteristiche specifiche del bene/servizio da rilevare con il questionario (nel caso di beni ad elevato grado di standardizzazione, come i principi attivi tale azione è prevalentemente a carico di AGENAS )</t>
  </si>
  <si>
    <t>16_1</t>
  </si>
  <si>
    <t>16_1_1</t>
  </si>
  <si>
    <t>16_1_2</t>
  </si>
  <si>
    <t>16_1_3</t>
  </si>
  <si>
    <t xml:space="preserve">Pubblicazione annuale dei costi standard di servizi e forniture sul sito dell'Autorità e in Gazzetta Ufficiale </t>
  </si>
  <si>
    <t>Pubblicazione annuale dei prezzi sul sito dell'Autorità e in Gazzetta Ufficiale (eventuale)</t>
  </si>
  <si>
    <t>15_1_2</t>
  </si>
  <si>
    <t>15_1_3</t>
  </si>
  <si>
    <t>Valutazione dei dati oggetto di istruttoria funzionale a favorire il ricorrente e/o altri soggetti interessati nel procedimento</t>
  </si>
  <si>
    <t>Azioni riconducibili ad attività di altri Uffici</t>
  </si>
  <si>
    <t xml:space="preserve">Valutazione e selezione distorta dei contributi pervenuti con la conseguenza di apportare modifiche al procedimento in corso al fine di 'venire incontro' alle istanze di determinati soggetti arrecando loro un beneficio </t>
  </si>
  <si>
    <t>Scelta di un determinato percentile allo scopo di favorire (o non sfavorire) uno o più soggetti</t>
  </si>
  <si>
    <t>Inclusione/esclusione di determinate stazioni appaltanti nella lista di rilevazione allo scopo di influenzare il prezzo di riferimento e recare vantaggio a determinati soggetti</t>
  </si>
  <si>
    <t>Considerare uno o più dati come 'anomali' e, in questo modo, influenzare il valore dei prezzo di riferimento arrecando vantaggio/svantaggio a determinati soggetti piuttosto che altri</t>
  </si>
  <si>
    <t>Considerare uno o più dati come 'anomali', anche in base a quanto dichiarato dalla stazione appaltante, e, in questo modo, influenzare il valore dei prezzo di riferimento arrecando vantaggio/svantaggio a determinati soggetti piuttosto che altri</t>
  </si>
  <si>
    <t>Azione materiale con la quale viene concretizzato il 'rischio di corruzione' delle azioni 4_1_1 e 4_1_2</t>
  </si>
  <si>
    <t>Azione materiale con la quale viene concretizzato il 'rischio di corruzione' delle azioni 9_1_1 e 9_1_2</t>
  </si>
  <si>
    <t>Azione materiale con la quale viene concretizzato il 'rischio di corruzione' dell'azione  2_2_1</t>
  </si>
  <si>
    <t>Azione materiale con la quale viene concretizzato il 'rischio di corruzione' dell'azione  7_2_1</t>
  </si>
  <si>
    <t>Azione materiale con la quale viene concretizzato il 'rischio di corruzione' dell'azione  14_2_1</t>
  </si>
  <si>
    <t>Azione materiale con la quale viene concretizzato il 'rischio di corruzione' dell'azione  19_2_1</t>
  </si>
  <si>
    <t xml:space="preserve">Pubblicazione annuale dei costi standard di lavori sul sito dell'Autorità e in Gazzetta Ufficiale </t>
  </si>
  <si>
    <t>Azione materiale con la quale viene concretizzato il 'rischio di corruzione' delle azioni 21_1_1 e 21_1_2</t>
  </si>
  <si>
    <t>Scelta prezzo di riferimento allo scopo di favorire (o non sfavorire) uno o più soggetti</t>
  </si>
  <si>
    <t>Scelta del costo standard allo scopo di favorire (o non sfavorire) uno o più soggetti</t>
  </si>
  <si>
    <t>22_2_3</t>
  </si>
  <si>
    <t>22_1_2</t>
  </si>
  <si>
    <t>22_1_3</t>
  </si>
  <si>
    <t>22_2_2</t>
  </si>
  <si>
    <t>21_2_1</t>
  </si>
  <si>
    <t>18_3_2</t>
  </si>
  <si>
    <t>17_1_1</t>
  </si>
  <si>
    <t>17_1_2</t>
  </si>
  <si>
    <t>MISURE</t>
  </si>
  <si>
    <t>DESCRIZIONE DEL COMPORTAMENTO A RISCHIO CORRUZIONE
(EVENTO a RISCHIO)</t>
  </si>
  <si>
    <t>CATEGORIA DI EVENTO RISCHIOSO</t>
  </si>
  <si>
    <t>VALUTAZIONE DEL RISCHIO</t>
  </si>
  <si>
    <t>MISURE GENERALI
Contrassegnare con * le misure già esistenti</t>
  </si>
  <si>
    <t>MISURE SPECIFICHE
Contrassegnare con * le misure già esistenti</t>
  </si>
  <si>
    <t>IMPATTO</t>
  </si>
  <si>
    <t>PROBABILITA'</t>
  </si>
  <si>
    <t>RISULTATO
(IMPATTO x PROBABILITA')</t>
  </si>
  <si>
    <t>Uso improprio o distorto della discrezionalità</t>
  </si>
  <si>
    <t>Alto</t>
  </si>
  <si>
    <t>L'impatto sugli stakeholders sarebbe di natura settoriale, ovvero andrebbe a coinvolgere una parte del sistema imprese/cittadini/mercato  e non l'intero sistema paese.</t>
  </si>
  <si>
    <t>Molto bassa</t>
  </si>
  <si>
    <t>Medio</t>
  </si>
  <si>
    <t>Trasparenza*
Formazione sui temi dell'etica e della legalità</t>
  </si>
  <si>
    <t>Trasparenza
Formazione sui temi dell'etica e della legalità</t>
  </si>
  <si>
    <r>
      <t xml:space="preserve">MOTIVAZIONE
</t>
    </r>
    <r>
      <rPr>
        <i/>
        <sz val="12"/>
        <color theme="1"/>
        <rFont val="Calibri"/>
        <family val="2"/>
        <scheme val="minor"/>
      </rPr>
      <t>Da riportare solo in caso di impatto con valore diverso da "ALTISSIMO"</t>
    </r>
  </si>
  <si>
    <t>STATO di attuazione (in attuazione – da attuare)</t>
  </si>
  <si>
    <t>INDICATORI DI ATTUAZIONE</t>
  </si>
  <si>
    <t xml:space="preserve">FASI E TEMPI DI ATTUAZIONE
</t>
  </si>
  <si>
    <t>Riunioni, condivisione documenti di lavoro, numero risorse dedicate/numero risorse complessive</t>
  </si>
  <si>
    <t>Riunioni interne, condivisione documenti di lavoro, documentazione indicatori e criteri utilizzati, numero risorse dedicate/numero risorse complessive, storico documentazione procedure (cartella condivise)</t>
  </si>
  <si>
    <t xml:space="preserve">1. in attuazione                                  2. in attuazione                                   3. in attuazione                                  </t>
  </si>
  <si>
    <t>1. marzo 2015                2. marzo 2015                3. marzo 2015</t>
  </si>
  <si>
    <t xml:space="preserve">1. riunioni interne per la condivisione dei criteri di selezione - target: almeno 1 nel corso di svolgimento della specifica azione                 2. numero risorse dedicate/numero risorse complessive - target: almeno 2 su 4                        3. disponibilità dei documenti in cartelle condivise - target: 100%                                              </t>
  </si>
  <si>
    <t>1. in attuazione</t>
  </si>
  <si>
    <t xml:space="preserve">1. marzo 2015 </t>
  </si>
  <si>
    <t>1. Condivisione dei criteri di individuazione dei dati anomali*           2. Meccanismi di controllo reciproco (coinvolgimento di più di un funzionario)*              3. Condivisione documenti di lavoro in cui sono descritte le scelte effettuate, gli eventuali indicatori statistici utilizzati, il ricorso a procedure consolidate dell'Ufficio, ecc.</t>
  </si>
  <si>
    <t>1. riunioni interne per la condivisione dei criteri di selezione - target: almeno 1 nel corso di svolgimento della specifica azione                 2. numero risorse dedicate/numero risorse complessive - target: almeno 2 su 4                        3. disponibilità dei documenti in cartelle condivise - target: 100%</t>
  </si>
  <si>
    <t>1. marzo 2015</t>
  </si>
  <si>
    <t xml:space="preserve">1. riunioni interne per la condivisione degli elementi dell'istruttoria - target: almeno  1 nel corso di svolgimento della specifica azione </t>
  </si>
  <si>
    <t xml:space="preserve">1. Condivisione dei criteri di selezione dei dati*  
2. coinvolgimento di più di un funzionario nelle attività riguardanti la specifica azione*           3. Condivisione dei documenti di lavoro in cui sono descritte le scelte effettuate, gli eventuali indicatori statistici utilizzati, il ricorso a procedure consolidate dell'Ufficio, ecc.
 </t>
  </si>
  <si>
    <t xml:space="preserve">1. Condivisione dei criteri di definizione della pertinenza dei contributi pervenuti* </t>
  </si>
  <si>
    <t xml:space="preserve">1. riunioni interne per la condivisione dei criteri di da utilizzare per vautare i contributi pervenuti - target: almeno 1 nel corso di svolgimento della specifica azione   </t>
  </si>
  <si>
    <t>1. Condivisione dei criteri di individuazione dei dati anomali*           2. coinvolgimento di più di un funzionario*              3. Condivisione documenti di lavoro in cui sono descritte le scelte effettuate, gli eventuali indicatori statistici utilizzati, il ricorso a procedure consolidate dell'Ufficio, ecc.</t>
  </si>
  <si>
    <t>1. riunioni interne per la condivisione dei criteri di individuazione dei dati anomali - target: almeno 1 nel corso di svolgimento della specifica azione                 2. numero risorse dedicate/numero risorse complessive - target: almeno 2 su 4                        3. disponibilità dei documenti in cartelle condivise - target: 100%</t>
  </si>
  <si>
    <t>1. Condivisione dei criteri di individuazione del prezzo di riferimento*                     2. coinvolgimento di più di un funzionario*              3. Condivisione documenti di lavoro in cui sono descritte le scelte effettuate e i risultati dell'analisi</t>
  </si>
  <si>
    <t>1. riunioni interne per la condivisione dei criteri di individuazione del prezzo di riferimento - target: almeno 1 nel corso di svolgimento della specifica azione                 2. numero risorse dedicate/numero risorse complessive - target: almeno 2 su 4                        3. disponibilità dei documenti in cartelle condivise - target: 100%</t>
  </si>
  <si>
    <t xml:space="preserve">1. Condivisione degli elementi risultanti dalla documentazione pervenuta*  </t>
  </si>
  <si>
    <t xml:space="preserve">1. disponibilità dei documenti in cartelle condivise - target: 100%  </t>
  </si>
  <si>
    <t>1. riunioni interne per la condivisione dei criteri di elaborazione - target: almeno 1 nel corso di svolgimento della specifica azione                 2. numero risorse dedicate/numero risorse complessive - target: almeno 2 su 4                        3. disponibilità dei documenti in cartelle condivise - target: 100%</t>
  </si>
  <si>
    <t>1. Condivisione dei documenti di lavoro  i criteri concordati e  le modifiche effettuate *</t>
  </si>
  <si>
    <t>1. Condivisione dei documenti di lavoro che contengono i criteri concordati e  le modifiche effettuate*</t>
  </si>
  <si>
    <t>1. Condivisione dei criteri di definizione della pertinenza dei contributi pervenuti</t>
  </si>
  <si>
    <t xml:space="preserve">1. Condivisione dei documenti di lavoro che contengono i criteri concordati e  le modifiche effettuate </t>
  </si>
  <si>
    <t>1. da attuare</t>
  </si>
  <si>
    <t>entro 2016</t>
  </si>
  <si>
    <t>entro 2017</t>
  </si>
  <si>
    <t xml:space="preserve">1. da attuare                                        2. daattuare                                        3. da attuare                                  </t>
  </si>
  <si>
    <t>1. Condivisione dei criteri di individuazione dei dati anomali              2. coinvolgimento di più di un funzionario              3. Condivisione documenti di lavoro in cui sono descritte le scelte effettuate, gli eventuali indicatori statistici utilizzati, il ricorso a procedure consolidate dell'Ufficio, ecc.</t>
  </si>
  <si>
    <t>1. Condivisione dei criteri di individuazione dei dati anomali           2. Meccanismi di controllo reciproco (coinvolgimento di più di un funzionario)              3. Condivisione documenti di lavoro in cui sono descritte le scelte effettuate, gli eventuali indicatori statistici utilizzati, il ricorso a procedure consolidate dell'Ufficio, ecc.</t>
  </si>
  <si>
    <t xml:space="preserve">1. Condivisione dei documenti di lavoro che contengono  i criteri concordati e  le modifiche effettuate </t>
  </si>
  <si>
    <t>1. Condivisione dei documenti di lavoro  che contengono i criteri concordati e  le modifiche effettuate effettuate*</t>
  </si>
  <si>
    <t>1. Condivisione delle scelte di determinazione del costi standard                     2. coinvolgimento di più di un funzionario              3. Condivisione documenti di lavoro in cui sono descritte le scelte effettuate e i risultati dell'analisi</t>
  </si>
  <si>
    <t xml:space="preserve">1. Condivisione degli elementi risultanti dalla documentazione pervenuta  </t>
  </si>
  <si>
    <t>MONITORAGGIO DELLE MISURE SPECIFICHE</t>
  </si>
  <si>
    <t>SOGGETTO RESPONSABILE</t>
  </si>
</sst>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1"/>
      <color theme="1"/>
      <name val="Calibri"/>
      <family val="2"/>
      <scheme val="minor"/>
    </font>
    <font>
      <sz val="12"/>
      <color indexed="9"/>
      <name val="Calibri"/>
      <family val="2"/>
    </font>
    <font>
      <b/>
      <sz val="20"/>
      <color indexed="9"/>
      <name val="Calibri"/>
      <family val="2"/>
    </font>
    <font>
      <sz val="14"/>
      <color theme="1"/>
      <name val="Calibri"/>
      <family val="2"/>
      <scheme val="minor"/>
    </font>
    <font>
      <sz val="11"/>
      <name val="Calibri"/>
      <family val="2"/>
      <scheme val="minor"/>
    </font>
    <font>
      <sz val="11"/>
      <color theme="0"/>
      <name val="Calibri"/>
      <family val="2"/>
      <scheme val="minor"/>
    </font>
    <font>
      <b/>
      <sz val="16"/>
      <color theme="0"/>
      <name val="Calibri"/>
      <family val="2"/>
      <scheme val="minor"/>
    </font>
    <font>
      <sz val="12"/>
      <color theme="1"/>
      <name val="Calibri"/>
      <family val="2"/>
      <scheme val="minor"/>
    </font>
    <font>
      <i/>
      <sz val="12"/>
      <color theme="1"/>
      <name val="Calibri"/>
      <family val="2"/>
      <scheme val="minor"/>
    </font>
    <font>
      <b/>
      <sz val="20"/>
      <color theme="0"/>
      <name val="Calibri"/>
      <family val="2"/>
      <scheme val="minor"/>
    </font>
  </fonts>
  <fills count="11">
    <fill>
      <patternFill patternType="none"/>
    </fill>
    <fill>
      <patternFill patternType="gray125"/>
    </fill>
    <fill>
      <patternFill patternType="solid">
        <fgColor theme="4" tint="0.79998168889431442"/>
        <bgColor indexed="64"/>
      </patternFill>
    </fill>
    <fill>
      <patternFill patternType="solid">
        <fgColor indexed="62"/>
        <bgColor indexed="64"/>
      </patternFill>
    </fill>
    <fill>
      <patternFill patternType="solid">
        <fgColor theme="4" tint="0.39997558519241921"/>
        <bgColor indexed="64"/>
      </patternFill>
    </fill>
    <fill>
      <patternFill patternType="solid">
        <fgColor theme="0"/>
        <bgColor indexed="64"/>
      </patternFill>
    </fill>
    <fill>
      <patternFill patternType="solid">
        <fgColor rgb="FFC00000"/>
        <bgColor indexed="64"/>
      </patternFill>
    </fill>
    <fill>
      <patternFill patternType="solid">
        <fgColor rgb="FFFFFF00"/>
        <bgColor indexed="64"/>
      </patternFill>
    </fill>
    <fill>
      <patternFill patternType="solid">
        <fgColor theme="4"/>
        <bgColor indexed="64"/>
      </patternFill>
    </fill>
    <fill>
      <patternFill patternType="solid">
        <fgColor theme="5" tint="0.39997558519241921"/>
        <bgColor indexed="64"/>
      </patternFill>
    </fill>
    <fill>
      <patternFill patternType="solid">
        <fgColor rgb="FF92D050"/>
        <bgColor indexed="64"/>
      </patternFill>
    </fill>
  </fills>
  <borders count="31">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style="thick">
        <color rgb="FFC00000"/>
      </top>
      <bottom style="thin">
        <color indexed="64"/>
      </bottom>
      <diagonal/>
    </border>
    <border>
      <left style="thin">
        <color indexed="64"/>
      </left>
      <right style="thin">
        <color indexed="64"/>
      </right>
      <top style="thin">
        <color indexed="64"/>
      </top>
      <bottom style="thick">
        <color rgb="FFC00000"/>
      </bottom>
      <diagonal/>
    </border>
    <border>
      <left style="thin">
        <color indexed="64"/>
      </left>
      <right/>
      <top style="thin">
        <color indexed="64"/>
      </top>
      <bottom style="thick">
        <color rgb="FFC00000"/>
      </bottom>
      <diagonal/>
    </border>
    <border>
      <left/>
      <right/>
      <top/>
      <bottom style="thin">
        <color indexed="64"/>
      </bottom>
      <diagonal/>
    </border>
    <border>
      <left style="thin">
        <color indexed="64"/>
      </left>
      <right style="thin">
        <color indexed="64"/>
      </right>
      <top/>
      <bottom style="thick">
        <color rgb="FFC00000"/>
      </bottom>
      <diagonal/>
    </border>
    <border>
      <left style="thin">
        <color indexed="64"/>
      </left>
      <right style="thin">
        <color indexed="64"/>
      </right>
      <top style="thick">
        <color rgb="FFC00000"/>
      </top>
      <bottom/>
      <diagonal/>
    </border>
    <border>
      <left style="thin">
        <color indexed="64"/>
      </left>
      <right style="thin">
        <color indexed="64"/>
      </right>
      <top/>
      <bottom/>
      <diagonal/>
    </border>
    <border>
      <left/>
      <right style="thin">
        <color indexed="64"/>
      </right>
      <top/>
      <bottom style="thin">
        <color indexed="64"/>
      </bottom>
      <diagonal/>
    </border>
    <border>
      <left/>
      <right/>
      <top style="thin">
        <color indexed="64"/>
      </top>
      <bottom/>
      <diagonal/>
    </border>
    <border>
      <left/>
      <right/>
      <top style="thick">
        <color theme="5" tint="-0.24994659260841701"/>
      </top>
      <bottom/>
      <diagonal/>
    </border>
    <border>
      <left/>
      <right style="thin">
        <color indexed="64"/>
      </right>
      <top style="thin">
        <color indexed="64"/>
      </top>
      <bottom/>
      <diagonal/>
    </border>
    <border>
      <left style="thin">
        <color indexed="64"/>
      </left>
      <right style="thin">
        <color indexed="64"/>
      </right>
      <top style="medium">
        <color rgb="FFC00000"/>
      </top>
      <bottom/>
      <diagonal/>
    </border>
    <border>
      <left style="thin">
        <color indexed="64"/>
      </left>
      <right/>
      <top style="medium">
        <color rgb="FFC00000"/>
      </top>
      <bottom style="thin">
        <color indexed="64"/>
      </bottom>
      <diagonal/>
    </border>
    <border>
      <left/>
      <right/>
      <top style="medium">
        <color rgb="FFC00000"/>
      </top>
      <bottom style="thin">
        <color indexed="64"/>
      </bottom>
      <diagonal/>
    </border>
    <border>
      <left/>
      <right style="thin">
        <color indexed="64"/>
      </right>
      <top style="medium">
        <color rgb="FFC00000"/>
      </top>
      <bottom style="thin">
        <color indexed="64"/>
      </bottom>
      <diagonal/>
    </border>
    <border>
      <left/>
      <right style="thin">
        <color indexed="64"/>
      </right>
      <top style="thin">
        <color indexed="64"/>
      </top>
      <bottom style="thin">
        <color indexed="64"/>
      </bottom>
      <diagonal/>
    </border>
    <border>
      <left style="thin">
        <color theme="1"/>
      </left>
      <right style="thin">
        <color theme="1"/>
      </right>
      <top style="thin">
        <color theme="1"/>
      </top>
      <bottom style="thick">
        <color theme="5" tint="-0.24994659260841701"/>
      </bottom>
      <diagonal/>
    </border>
    <border>
      <left style="thin">
        <color indexed="64"/>
      </left>
      <right style="thin">
        <color indexed="64"/>
      </right>
      <top style="thin">
        <color indexed="64"/>
      </top>
      <bottom style="thick">
        <color theme="5" tint="-0.24994659260841701"/>
      </bottom>
      <diagonal/>
    </border>
    <border>
      <left style="thin">
        <color theme="1"/>
      </left>
      <right style="thin">
        <color theme="1"/>
      </right>
      <top style="thin">
        <color theme="1"/>
      </top>
      <bottom/>
      <diagonal/>
    </border>
    <border>
      <left style="thin">
        <color theme="1"/>
      </left>
      <right style="thin">
        <color indexed="64"/>
      </right>
      <top style="thin">
        <color indexed="64"/>
      </top>
      <bottom style="thick">
        <color theme="5" tint="-0.24994659260841701"/>
      </bottom>
      <diagonal/>
    </border>
    <border>
      <left style="thin">
        <color theme="1"/>
      </left>
      <right style="thin">
        <color theme="1"/>
      </right>
      <top style="thin">
        <color indexed="64"/>
      </top>
      <bottom style="thin">
        <color indexed="64"/>
      </bottom>
      <diagonal/>
    </border>
    <border>
      <left style="thin">
        <color theme="1"/>
      </left>
      <right style="thin">
        <color indexed="64"/>
      </right>
      <top style="thin">
        <color indexed="64"/>
      </top>
      <bottom style="thin">
        <color indexed="64"/>
      </bottom>
      <diagonal/>
    </border>
    <border>
      <left style="thin">
        <color indexed="64"/>
      </left>
      <right/>
      <top style="thin">
        <color indexed="64"/>
      </top>
      <bottom style="thick">
        <color theme="5" tint="-0.24994659260841701"/>
      </bottom>
      <diagonal/>
    </border>
    <border>
      <left style="thin">
        <color theme="1"/>
      </left>
      <right style="thin">
        <color theme="1"/>
      </right>
      <top style="thin">
        <color theme="1"/>
      </top>
      <bottom style="thin">
        <color indexed="64"/>
      </bottom>
      <diagonal/>
    </border>
  </borders>
  <cellStyleXfs count="1">
    <xf numFmtId="0" fontId="0" fillId="0" borderId="0"/>
  </cellStyleXfs>
  <cellXfs count="170">
    <xf numFmtId="0" fontId="0" fillId="0" borderId="0" xfId="0"/>
    <xf numFmtId="0" fontId="1" fillId="3" borderId="1" xfId="0" applyFont="1" applyFill="1" applyBorder="1" applyAlignment="1">
      <alignment horizontal="centerContinuous"/>
    </xf>
    <xf numFmtId="0" fontId="0" fillId="0" borderId="0" xfId="0"/>
    <xf numFmtId="0" fontId="0" fillId="0" borderId="0" xfId="0" applyAlignment="1">
      <alignment wrapText="1"/>
    </xf>
    <xf numFmtId="0" fontId="0" fillId="0" borderId="2" xfId="0" applyBorder="1"/>
    <xf numFmtId="0" fontId="0" fillId="4" borderId="2" xfId="0" applyFill="1" applyBorder="1" applyProtection="1">
      <protection locked="0"/>
    </xf>
    <xf numFmtId="0" fontId="0" fillId="2" borderId="2" xfId="0" applyFill="1" applyBorder="1" applyProtection="1">
      <protection locked="0"/>
    </xf>
    <xf numFmtId="0" fontId="0" fillId="0" borderId="2" xfId="0" applyBorder="1" applyAlignment="1">
      <alignment vertical="center"/>
    </xf>
    <xf numFmtId="0" fontId="0" fillId="0" borderId="2" xfId="0" applyBorder="1" applyAlignment="1">
      <alignment vertical="center" wrapText="1"/>
    </xf>
    <xf numFmtId="0" fontId="0" fillId="5" borderId="0" xfId="0" applyFill="1"/>
    <xf numFmtId="0" fontId="0" fillId="4" borderId="2" xfId="0" applyFill="1" applyBorder="1" applyAlignment="1" applyProtection="1">
      <alignment wrapText="1"/>
      <protection locked="0"/>
    </xf>
    <xf numFmtId="0" fontId="0" fillId="5" borderId="2" xfId="0" applyFill="1" applyBorder="1" applyAlignment="1">
      <alignment vertical="center" wrapText="1"/>
    </xf>
    <xf numFmtId="0" fontId="0" fillId="5" borderId="0" xfId="0" applyFill="1" applyAlignment="1">
      <alignment wrapText="1"/>
    </xf>
    <xf numFmtId="0" fontId="0" fillId="0" borderId="2" xfId="0" applyBorder="1" applyAlignment="1">
      <alignment wrapText="1"/>
    </xf>
    <xf numFmtId="0" fontId="3" fillId="0" borderId="0" xfId="0" applyFont="1"/>
    <xf numFmtId="0" fontId="0" fillId="0" borderId="0" xfId="0" applyFill="1"/>
    <xf numFmtId="0" fontId="0" fillId="0" borderId="0" xfId="0" applyAlignment="1">
      <alignment horizontal="center" vertical="center"/>
    </xf>
    <xf numFmtId="0" fontId="0" fillId="0" borderId="0" xfId="0" applyAlignment="1">
      <alignment horizontal="center" vertical="center" wrapText="1"/>
    </xf>
    <xf numFmtId="0" fontId="0" fillId="0" borderId="8" xfId="0" applyFill="1" applyBorder="1" applyAlignment="1">
      <alignment horizontal="center" vertical="center" textRotation="90" wrapText="1"/>
    </xf>
    <xf numFmtId="0" fontId="0" fillId="0" borderId="8" xfId="0" applyFill="1" applyBorder="1" applyAlignment="1">
      <alignment horizontal="center" vertical="center" textRotation="90"/>
    </xf>
    <xf numFmtId="0" fontId="0" fillId="0" borderId="5" xfId="0"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0" fillId="0" borderId="12" xfId="0" applyFill="1" applyBorder="1" applyAlignment="1">
      <alignment horizontal="center" vertical="center" wrapText="1"/>
    </xf>
    <xf numFmtId="0" fontId="0" fillId="0" borderId="12" xfId="0" applyFill="1" applyBorder="1" applyAlignment="1">
      <alignment horizontal="center" vertical="center" wrapText="1"/>
    </xf>
    <xf numFmtId="0" fontId="0" fillId="0" borderId="7" xfId="0" applyFill="1" applyBorder="1" applyAlignment="1">
      <alignment horizontal="center" vertical="center" wrapText="1"/>
    </xf>
    <xf numFmtId="0" fontId="0" fillId="0" borderId="1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2" xfId="0" applyFill="1" applyBorder="1" applyAlignment="1">
      <alignment horizontal="center" vertical="center" wrapText="1"/>
    </xf>
    <xf numFmtId="0" fontId="0" fillId="0" borderId="4" xfId="0" applyFill="1" applyBorder="1" applyAlignment="1">
      <alignment horizontal="center" vertical="center" wrapText="1"/>
    </xf>
    <xf numFmtId="0" fontId="0" fillId="0" borderId="3" xfId="0" applyFill="1" applyBorder="1" applyAlignment="1">
      <alignment horizontal="center" vertical="center" wrapText="1"/>
    </xf>
    <xf numFmtId="0" fontId="0" fillId="0" borderId="14" xfId="0"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0" xfId="0" applyFont="1" applyFill="1"/>
    <xf numFmtId="0" fontId="0" fillId="0" borderId="0" xfId="0" applyFill="1" applyAlignment="1">
      <alignment horizontal="center" vertical="center" wrapText="1"/>
    </xf>
    <xf numFmtId="0" fontId="0" fillId="0" borderId="0" xfId="0" applyFill="1" applyAlignment="1">
      <alignment horizontal="center" vertical="center"/>
    </xf>
    <xf numFmtId="0" fontId="0" fillId="7" borderId="2" xfId="0" applyFill="1" applyBorder="1" applyAlignment="1">
      <alignment horizontal="center" vertical="center" wrapText="1"/>
    </xf>
    <xf numFmtId="0" fontId="0" fillId="7" borderId="4" xfId="0" applyFill="1" applyBorder="1" applyAlignment="1">
      <alignment horizontal="center" vertical="center" wrapText="1"/>
    </xf>
    <xf numFmtId="0" fontId="0" fillId="7" borderId="3" xfId="0" applyFill="1" applyBorder="1" applyAlignment="1">
      <alignment horizontal="center" vertical="center" wrapText="1"/>
    </xf>
    <xf numFmtId="0" fontId="0" fillId="7" borderId="13" xfId="0" applyFill="1" applyBorder="1" applyAlignment="1">
      <alignment horizontal="center" vertical="center" wrapText="1"/>
    </xf>
    <xf numFmtId="0" fontId="0" fillId="7" borderId="8" xfId="0" applyFill="1" applyBorder="1" applyAlignment="1">
      <alignment horizontal="center" vertical="center" wrapText="1"/>
    </xf>
    <xf numFmtId="0" fontId="0" fillId="7" borderId="2" xfId="0" applyFill="1" applyBorder="1"/>
    <xf numFmtId="0" fontId="0" fillId="0" borderId="13" xfId="0" applyFill="1" applyBorder="1" applyAlignment="1">
      <alignment horizontal="center" vertical="center" wrapText="1"/>
    </xf>
    <xf numFmtId="0" fontId="0" fillId="0" borderId="3" xfId="0" applyFill="1" applyBorder="1" applyAlignment="1">
      <alignment horizontal="center" vertical="center" wrapText="1"/>
    </xf>
    <xf numFmtId="0" fontId="0" fillId="0" borderId="0" xfId="0" applyFill="1" applyBorder="1" applyAlignment="1">
      <alignment horizontal="center" vertical="center" wrapText="1"/>
    </xf>
    <xf numFmtId="0" fontId="0" fillId="0" borderId="15" xfId="0" applyFill="1" applyBorder="1" applyAlignment="1">
      <alignment horizontal="center" vertical="center" wrapText="1"/>
    </xf>
    <xf numFmtId="0" fontId="0" fillId="0" borderId="16" xfId="0" applyFill="1" applyBorder="1" applyAlignment="1">
      <alignment horizontal="center" vertical="center" wrapText="1"/>
    </xf>
    <xf numFmtId="0" fontId="6" fillId="6" borderId="0" xfId="0" applyFont="1" applyFill="1" applyAlignment="1">
      <alignment horizontal="justify"/>
    </xf>
    <xf numFmtId="0" fontId="7" fillId="0" borderId="2" xfId="0" applyFont="1" applyFill="1" applyBorder="1" applyAlignment="1">
      <alignment horizontal="center" vertical="center"/>
    </xf>
    <xf numFmtId="0" fontId="7" fillId="0" borderId="2" xfId="0" applyFont="1" applyBorder="1" applyAlignment="1">
      <alignment horizontal="center" vertical="center" wrapText="1"/>
    </xf>
    <xf numFmtId="0" fontId="7" fillId="0" borderId="3" xfId="0" applyFont="1" applyFill="1" applyBorder="1" applyAlignment="1">
      <alignment horizontal="center" vertical="center"/>
    </xf>
    <xf numFmtId="0" fontId="7" fillId="0" borderId="4" xfId="0" applyFont="1" applyBorder="1" applyAlignment="1">
      <alignment horizontal="center" vertical="center"/>
    </xf>
    <xf numFmtId="0" fontId="7" fillId="0" borderId="2" xfId="0" applyFont="1" applyBorder="1" applyAlignment="1">
      <alignment horizontal="center" vertical="center"/>
    </xf>
    <xf numFmtId="0" fontId="7" fillId="0" borderId="14" xfId="0" applyFont="1" applyBorder="1" applyAlignment="1">
      <alignment horizontal="center" vertical="center"/>
    </xf>
    <xf numFmtId="0" fontId="7" fillId="0" borderId="14" xfId="0" applyFont="1" applyBorder="1" applyAlignment="1" applyProtection="1">
      <alignment horizontal="center" vertical="center"/>
      <protection locked="0"/>
    </xf>
    <xf numFmtId="0" fontId="7" fillId="0" borderId="22" xfId="0" applyFont="1" applyBorder="1" applyAlignment="1">
      <alignment horizontal="center" vertical="center"/>
    </xf>
    <xf numFmtId="0" fontId="7" fillId="0" borderId="2" xfId="0" applyFont="1" applyBorder="1" applyAlignment="1" applyProtection="1">
      <alignment horizontal="center" vertical="center"/>
      <protection locked="0"/>
    </xf>
    <xf numFmtId="0" fontId="7" fillId="0" borderId="2" xfId="0" applyFont="1" applyFill="1" applyBorder="1" applyAlignment="1">
      <alignment horizontal="center" vertical="center" wrapText="1"/>
    </xf>
    <xf numFmtId="0" fontId="7" fillId="0" borderId="17" xfId="0" applyFont="1" applyBorder="1" applyAlignment="1">
      <alignment horizontal="justify" vertical="center"/>
    </xf>
    <xf numFmtId="0" fontId="7" fillId="0" borderId="3" xfId="0" applyFont="1" applyBorder="1" applyAlignment="1">
      <alignment horizontal="center" vertical="center"/>
    </xf>
    <xf numFmtId="0" fontId="7" fillId="0" borderId="3" xfId="0" applyFont="1" applyBorder="1" applyAlignment="1">
      <alignment horizontal="left" vertical="center" wrapText="1"/>
    </xf>
    <xf numFmtId="0" fontId="7" fillId="0" borderId="3" xfId="0" applyFont="1" applyBorder="1" applyAlignment="1" applyProtection="1">
      <alignment horizontal="center" vertical="center"/>
      <protection locked="0"/>
    </xf>
    <xf numFmtId="0" fontId="7" fillId="0" borderId="3" xfId="0" applyFont="1" applyBorder="1" applyAlignment="1">
      <alignment horizontal="center" vertical="center" wrapText="1"/>
    </xf>
    <xf numFmtId="0" fontId="7"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7" fillId="0" borderId="2" xfId="0" applyFont="1" applyBorder="1" applyAlignment="1">
      <alignment horizontal="justify" vertical="center"/>
    </xf>
    <xf numFmtId="0" fontId="7" fillId="0" borderId="2" xfId="0" applyFont="1" applyBorder="1" applyAlignment="1">
      <alignment horizontal="left" vertical="center" wrapText="1"/>
    </xf>
    <xf numFmtId="0" fontId="7" fillId="0" borderId="1" xfId="0" quotePrefix="1" applyFont="1" applyFill="1" applyBorder="1" applyAlignment="1">
      <alignment horizontal="center" vertical="center" wrapText="1"/>
    </xf>
    <xf numFmtId="0" fontId="0" fillId="0" borderId="2" xfId="0" applyFill="1" applyBorder="1"/>
    <xf numFmtId="0" fontId="4" fillId="0" borderId="2" xfId="0" applyFont="1" applyFill="1" applyBorder="1"/>
    <xf numFmtId="0" fontId="0" fillId="0" borderId="4" xfId="0" applyFill="1" applyBorder="1"/>
    <xf numFmtId="0" fontId="7" fillId="0" borderId="6" xfId="0" applyFont="1" applyFill="1" applyBorder="1" applyAlignment="1">
      <alignment horizontal="center" vertical="center" wrapText="1"/>
    </xf>
    <xf numFmtId="0" fontId="7" fillId="0" borderId="4" xfId="0" applyFont="1" applyBorder="1" applyAlignment="1" applyProtection="1">
      <alignment horizontal="center" vertical="center"/>
      <protection locked="0"/>
    </xf>
    <xf numFmtId="0" fontId="7" fillId="0" borderId="4" xfId="0" applyFont="1" applyBorder="1" applyAlignment="1">
      <alignment horizontal="center" vertical="center" wrapText="1"/>
    </xf>
    <xf numFmtId="0" fontId="7" fillId="0" borderId="9" xfId="0" applyFont="1" applyFill="1" applyBorder="1" applyAlignment="1">
      <alignment horizontal="center" vertical="center" wrapText="1"/>
    </xf>
    <xf numFmtId="0" fontId="7" fillId="0" borderId="8" xfId="0" applyFont="1" applyBorder="1" applyAlignment="1">
      <alignment horizontal="center" vertical="center"/>
    </xf>
    <xf numFmtId="0" fontId="7" fillId="0" borderId="8" xfId="0" applyFont="1" applyBorder="1" applyAlignment="1" applyProtection="1">
      <alignment horizontal="center" vertical="center"/>
      <protection locked="0"/>
    </xf>
    <xf numFmtId="0" fontId="7" fillId="0" borderId="8" xfId="0" applyFont="1" applyBorder="1" applyAlignment="1">
      <alignment horizontal="center" vertical="center" wrapText="1"/>
    </xf>
    <xf numFmtId="0" fontId="0" fillId="0" borderId="8" xfId="0" applyFill="1" applyBorder="1"/>
    <xf numFmtId="0" fontId="7" fillId="0" borderId="8" xfId="0" applyFont="1" applyBorder="1" applyAlignment="1">
      <alignment horizontal="justify" vertical="center"/>
    </xf>
    <xf numFmtId="0" fontId="7" fillId="0" borderId="4" xfId="0" applyFont="1" applyBorder="1" applyAlignment="1">
      <alignment horizontal="justify" vertical="center"/>
    </xf>
    <xf numFmtId="0" fontId="7" fillId="0" borderId="13" xfId="0" applyFont="1" applyBorder="1" applyAlignment="1">
      <alignment horizontal="center" vertical="center" wrapText="1"/>
    </xf>
    <xf numFmtId="0" fontId="7" fillId="0" borderId="9" xfId="0" applyFont="1" applyFill="1" applyBorder="1" applyAlignment="1">
      <alignment horizontal="center" vertical="center"/>
    </xf>
    <xf numFmtId="0" fontId="7" fillId="0" borderId="13" xfId="0" applyFont="1" applyBorder="1" applyAlignment="1">
      <alignment horizontal="left" vertical="center" wrapText="1"/>
    </xf>
    <xf numFmtId="0" fontId="7" fillId="0" borderId="8" xfId="0" applyFont="1" applyBorder="1" applyAlignment="1">
      <alignment horizontal="left" vertical="center" wrapText="1"/>
    </xf>
    <xf numFmtId="0" fontId="7" fillId="0" borderId="6" xfId="0" applyFont="1" applyFill="1" applyBorder="1" applyAlignment="1">
      <alignment horizontal="center" vertical="center"/>
    </xf>
    <xf numFmtId="0" fontId="7" fillId="0" borderId="7" xfId="0" applyFont="1" applyBorder="1" applyAlignment="1">
      <alignment horizontal="center" vertical="center"/>
    </xf>
    <xf numFmtId="0" fontId="7" fillId="0" borderId="7" xfId="0" applyFont="1" applyBorder="1" applyAlignment="1" applyProtection="1">
      <alignment horizontal="center" vertical="center"/>
      <protection locked="0"/>
    </xf>
    <xf numFmtId="0" fontId="7" fillId="0" borderId="7" xfId="0" applyFont="1" applyBorder="1" applyAlignment="1">
      <alignment horizontal="center" vertical="center" wrapText="1"/>
    </xf>
    <xf numFmtId="0" fontId="7" fillId="0" borderId="8" xfId="0" applyFont="1" applyFill="1" applyBorder="1" applyAlignment="1">
      <alignment horizontal="center" vertical="center"/>
    </xf>
    <xf numFmtId="0" fontId="4" fillId="0" borderId="4" xfId="0" applyFont="1" applyFill="1" applyBorder="1"/>
    <xf numFmtId="0" fontId="7" fillId="0" borderId="8" xfId="0" applyFont="1" applyFill="1" applyBorder="1" applyAlignment="1">
      <alignment horizontal="center" vertical="center" wrapText="1"/>
    </xf>
    <xf numFmtId="0" fontId="7" fillId="0" borderId="4" xfId="0" applyFont="1" applyBorder="1" applyAlignment="1" applyProtection="1">
      <alignment horizontal="center" vertical="center" wrapText="1"/>
      <protection locked="0"/>
    </xf>
    <xf numFmtId="0" fontId="7" fillId="0" borderId="4" xfId="0" applyFont="1" applyFill="1" applyBorder="1" applyAlignment="1">
      <alignment horizontal="center" vertical="center"/>
    </xf>
    <xf numFmtId="0" fontId="0" fillId="0" borderId="4" xfId="0" applyFill="1" applyBorder="1" applyAlignment="1">
      <alignment horizontal="center" vertical="center" wrapText="1"/>
    </xf>
    <xf numFmtId="0" fontId="4" fillId="0" borderId="4" xfId="0" applyFont="1" applyFill="1" applyBorder="1" applyAlignment="1">
      <alignment horizontal="center" vertical="center" wrapText="1"/>
    </xf>
    <xf numFmtId="0" fontId="0" fillId="0" borderId="2" xfId="0" applyFill="1" applyBorder="1" applyAlignment="1">
      <alignment horizontal="center" vertical="center" wrapText="1"/>
    </xf>
    <xf numFmtId="0" fontId="0" fillId="0" borderId="8" xfId="0" applyFill="1" applyBorder="1" applyAlignment="1">
      <alignment vertical="center"/>
    </xf>
    <xf numFmtId="0" fontId="7" fillId="0" borderId="0" xfId="0" applyFont="1" applyFill="1"/>
    <xf numFmtId="0" fontId="7" fillId="0" borderId="2" xfId="0" applyFont="1" applyFill="1" applyBorder="1"/>
    <xf numFmtId="0" fontId="7" fillId="0" borderId="8" xfId="0" applyFont="1" applyFill="1" applyBorder="1" applyAlignment="1">
      <alignment vertical="center"/>
    </xf>
    <xf numFmtId="17" fontId="7" fillId="0" borderId="2" xfId="0" applyNumberFormat="1" applyFont="1" applyFill="1" applyBorder="1" applyAlignment="1">
      <alignment horizontal="center" vertical="center"/>
    </xf>
    <xf numFmtId="17" fontId="7" fillId="0" borderId="2" xfId="0" applyNumberFormat="1" applyFont="1" applyFill="1" applyBorder="1" applyAlignment="1">
      <alignment horizontal="center" vertical="center" wrapText="1"/>
    </xf>
    <xf numFmtId="0" fontId="7" fillId="0" borderId="4" xfId="0" applyFont="1" applyFill="1" applyBorder="1" applyAlignment="1">
      <alignment horizontal="center" vertical="center" wrapText="1"/>
    </xf>
    <xf numFmtId="0" fontId="0" fillId="0" borderId="8" xfId="0" applyFill="1" applyBorder="1" applyAlignment="1">
      <alignment horizontal="center" vertical="center"/>
    </xf>
    <xf numFmtId="0" fontId="0" fillId="0" borderId="2" xfId="0" applyFill="1" applyBorder="1" applyAlignment="1">
      <alignment horizontal="center" vertical="center"/>
    </xf>
    <xf numFmtId="0" fontId="7" fillId="0" borderId="22" xfId="0" applyFont="1" applyFill="1" applyBorder="1" applyAlignment="1">
      <alignment horizontal="center" vertical="center" wrapText="1"/>
    </xf>
    <xf numFmtId="17" fontId="7" fillId="0" borderId="3" xfId="0" applyNumberFormat="1" applyFont="1" applyFill="1" applyBorder="1" applyAlignment="1">
      <alignment horizontal="center" vertical="center"/>
    </xf>
    <xf numFmtId="17" fontId="7" fillId="0" borderId="23" xfId="0" applyNumberFormat="1" applyFont="1" applyFill="1" applyBorder="1" applyAlignment="1">
      <alignment horizontal="center" vertical="center"/>
    </xf>
    <xf numFmtId="0" fontId="0" fillId="0" borderId="4" xfId="0" applyFill="1" applyBorder="1" applyAlignment="1">
      <alignment horizontal="center" vertical="center"/>
    </xf>
    <xf numFmtId="0" fontId="0" fillId="0" borderId="7" xfId="0" applyFill="1" applyBorder="1" applyAlignment="1">
      <alignment horizontal="center" vertical="center"/>
    </xf>
    <xf numFmtId="0" fontId="4" fillId="0" borderId="4" xfId="0" applyFont="1" applyFill="1" applyBorder="1" applyAlignment="1">
      <alignment horizontal="center" vertical="center"/>
    </xf>
    <xf numFmtId="0" fontId="4" fillId="0" borderId="2" xfId="0" applyFont="1" applyFill="1" applyBorder="1" applyAlignment="1">
      <alignment horizontal="center" vertical="center"/>
    </xf>
    <xf numFmtId="17" fontId="7" fillId="0" borderId="24" xfId="0" applyNumberFormat="1" applyFont="1" applyFill="1" applyBorder="1" applyAlignment="1">
      <alignment horizontal="center" vertical="center"/>
    </xf>
    <xf numFmtId="0" fontId="0" fillId="0" borderId="4" xfId="0" applyFill="1" applyBorder="1" applyAlignment="1">
      <alignment horizontal="center" vertical="center" wrapText="1"/>
    </xf>
    <xf numFmtId="0" fontId="7" fillId="0" borderId="3" xfId="0" applyFont="1" applyBorder="1" applyAlignment="1">
      <alignment vertical="center" wrapText="1"/>
    </xf>
    <xf numFmtId="0" fontId="7" fillId="0" borderId="5" xfId="0" applyFont="1" applyBorder="1" applyAlignment="1">
      <alignment horizontal="center" vertical="center" wrapText="1"/>
    </xf>
    <xf numFmtId="17" fontId="7" fillId="0" borderId="25" xfId="0" applyNumberFormat="1" applyFont="1" applyFill="1" applyBorder="1" applyAlignment="1">
      <alignment horizontal="center" vertical="center"/>
    </xf>
    <xf numFmtId="0" fontId="7" fillId="0" borderId="26" xfId="0" applyFont="1" applyFill="1" applyBorder="1" applyAlignment="1">
      <alignment horizontal="center" vertical="center" wrapText="1"/>
    </xf>
    <xf numFmtId="0" fontId="7" fillId="0" borderId="2" xfId="0" applyFont="1" applyFill="1" applyBorder="1" applyAlignment="1">
      <alignment vertical="center"/>
    </xf>
    <xf numFmtId="17" fontId="7" fillId="0" borderId="27" xfId="0" applyNumberFormat="1" applyFont="1" applyFill="1" applyBorder="1" applyAlignment="1">
      <alignment horizontal="center" vertical="center"/>
    </xf>
    <xf numFmtId="0" fontId="7" fillId="0" borderId="28" xfId="0" applyFont="1" applyFill="1" applyBorder="1" applyAlignment="1">
      <alignment horizontal="center" vertical="center" wrapText="1"/>
    </xf>
    <xf numFmtId="0" fontId="7" fillId="0" borderId="29" xfId="0" applyFont="1" applyFill="1" applyBorder="1" applyAlignment="1">
      <alignment horizontal="center" vertical="center"/>
    </xf>
    <xf numFmtId="0" fontId="7" fillId="0" borderId="24" xfId="0" applyFont="1" applyBorder="1" applyAlignment="1">
      <alignment horizontal="center" vertical="center"/>
    </xf>
    <xf numFmtId="0" fontId="7" fillId="0" borderId="24" xfId="0" applyFont="1" applyBorder="1" applyAlignment="1" applyProtection="1">
      <alignment horizontal="center" vertical="center"/>
      <protection locked="0"/>
    </xf>
    <xf numFmtId="0" fontId="7" fillId="0" borderId="24" xfId="0" applyFont="1" applyBorder="1" applyAlignment="1">
      <alignment horizontal="center" vertical="center" wrapText="1"/>
    </xf>
    <xf numFmtId="0" fontId="0" fillId="0" borderId="24" xfId="0" applyFill="1" applyBorder="1" applyAlignment="1">
      <alignment horizontal="center" vertical="center"/>
    </xf>
    <xf numFmtId="0" fontId="0" fillId="0" borderId="24" xfId="0" applyFill="1" applyBorder="1" applyAlignment="1">
      <alignment horizontal="center" vertical="center" wrapText="1"/>
    </xf>
    <xf numFmtId="17" fontId="7" fillId="0" borderId="30" xfId="0" applyNumberFormat="1" applyFont="1" applyFill="1" applyBorder="1" applyAlignment="1">
      <alignment horizontal="center" vertical="center"/>
    </xf>
    <xf numFmtId="0" fontId="7" fillId="0" borderId="7" xfId="0" applyFont="1" applyFill="1" applyBorder="1"/>
    <xf numFmtId="0" fontId="0" fillId="0" borderId="3" xfId="0" applyFill="1" applyBorder="1" applyAlignment="1">
      <alignment vertical="center"/>
    </xf>
    <xf numFmtId="0" fontId="0" fillId="0" borderId="3" xfId="0" applyFill="1" applyBorder="1"/>
    <xf numFmtId="0" fontId="0" fillId="0" borderId="7" xfId="0" applyFill="1" applyBorder="1"/>
    <xf numFmtId="0" fontId="7" fillId="0" borderId="3" xfId="0" applyFont="1" applyFill="1" applyBorder="1" applyAlignment="1">
      <alignment vertical="center"/>
    </xf>
    <xf numFmtId="0" fontId="7" fillId="0" borderId="8" xfId="0" applyFont="1" applyFill="1" applyBorder="1" applyAlignment="1">
      <alignment horizontal="left" vertical="center"/>
    </xf>
    <xf numFmtId="0" fontId="9" fillId="9" borderId="0" xfId="0" applyFont="1" applyFill="1" applyBorder="1" applyAlignment="1">
      <alignment horizontal="center" vertical="center"/>
    </xf>
    <xf numFmtId="0" fontId="7" fillId="0" borderId="18" xfId="0" applyFont="1" applyFill="1" applyBorder="1" applyAlignment="1">
      <alignment horizontal="center" vertical="center" wrapText="1"/>
    </xf>
    <xf numFmtId="0" fontId="7" fillId="0" borderId="11" xfId="0" applyFont="1" applyFill="1" applyBorder="1" applyAlignment="1">
      <alignment horizontal="center" vertical="center" wrapText="1"/>
    </xf>
    <xf numFmtId="0" fontId="0" fillId="0" borderId="12" xfId="0" applyFill="1" applyBorder="1" applyAlignment="1">
      <alignment horizontal="center" vertical="center" wrapText="1"/>
    </xf>
    <xf numFmtId="0" fontId="0" fillId="0" borderId="13" xfId="0" applyFill="1" applyBorder="1" applyAlignment="1">
      <alignment horizontal="center" vertical="center" wrapText="1"/>
    </xf>
    <xf numFmtId="0" fontId="0" fillId="0" borderId="11" xfId="0" applyFill="1" applyBorder="1" applyAlignment="1">
      <alignment horizontal="center" vertical="center" wrapText="1"/>
    </xf>
    <xf numFmtId="0" fontId="0" fillId="0" borderId="4" xfId="0" applyFill="1" applyBorder="1" applyAlignment="1">
      <alignment horizontal="center" vertical="center" wrapText="1"/>
    </xf>
    <xf numFmtId="0" fontId="0" fillId="0" borderId="3" xfId="0" applyFill="1" applyBorder="1" applyAlignment="1">
      <alignment horizontal="center" vertical="center" wrapText="1"/>
    </xf>
    <xf numFmtId="0" fontId="4" fillId="0" borderId="12" xfId="0" applyFont="1" applyFill="1" applyBorder="1" applyAlignment="1">
      <alignment horizontal="center" vertical="center" wrapText="1"/>
    </xf>
    <xf numFmtId="0" fontId="4" fillId="0" borderId="13" xfId="0" applyFont="1" applyFill="1" applyBorder="1" applyAlignment="1">
      <alignment horizontal="center" vertical="center" wrapText="1"/>
    </xf>
    <xf numFmtId="0" fontId="4" fillId="0" borderId="11"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0" fillId="0" borderId="0" xfId="0" applyFill="1" applyAlignment="1">
      <alignment horizontal="left"/>
    </xf>
    <xf numFmtId="0" fontId="0" fillId="0" borderId="13" xfId="0" applyBorder="1" applyAlignment="1">
      <alignment horizontal="center" vertical="center" wrapText="1"/>
    </xf>
    <xf numFmtId="0" fontId="2" fillId="0" borderId="6" xfId="0" applyFont="1" applyFill="1" applyBorder="1" applyAlignment="1">
      <alignment horizontal="center" vertical="center"/>
    </xf>
    <xf numFmtId="0" fontId="2" fillId="0" borderId="10" xfId="0" applyFont="1" applyFill="1" applyBorder="1" applyAlignment="1">
      <alignment horizontal="center" vertical="center"/>
    </xf>
    <xf numFmtId="0" fontId="0" fillId="0" borderId="2" xfId="0" applyFill="1"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5" fillId="8" borderId="5" xfId="0" applyFont="1" applyFill="1" applyBorder="1" applyAlignment="1">
      <alignment horizontal="center" vertical="center"/>
    </xf>
    <xf numFmtId="0" fontId="5" fillId="8" borderId="15" xfId="0" applyFont="1" applyFill="1" applyBorder="1" applyAlignment="1">
      <alignment horizontal="center" vertical="center"/>
    </xf>
    <xf numFmtId="0" fontId="5" fillId="8" borderId="17" xfId="0" applyFont="1" applyFill="1" applyBorder="1" applyAlignment="1">
      <alignment horizontal="center" vertical="center"/>
    </xf>
    <xf numFmtId="0" fontId="7" fillId="0" borderId="18"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19" xfId="0" applyFont="1" applyFill="1" applyBorder="1" applyAlignment="1">
      <alignment horizontal="center" vertical="center" wrapText="1"/>
    </xf>
    <xf numFmtId="0" fontId="7" fillId="0" borderId="20" xfId="0" applyFont="1" applyFill="1" applyBorder="1" applyAlignment="1">
      <alignment horizontal="center" vertical="center" wrapText="1"/>
    </xf>
    <xf numFmtId="0" fontId="7" fillId="0" borderId="21" xfId="0" applyFont="1" applyFill="1" applyBorder="1" applyAlignment="1">
      <alignment horizontal="center" vertical="center" wrapText="1"/>
    </xf>
    <xf numFmtId="0" fontId="7" fillId="10" borderId="18" xfId="0" applyFont="1" applyFill="1" applyBorder="1" applyAlignment="1">
      <alignment horizontal="center" vertical="center" wrapText="1"/>
    </xf>
    <xf numFmtId="0" fontId="7" fillId="10" borderId="11" xfId="0" applyFont="1" applyFill="1" applyBorder="1" applyAlignment="1">
      <alignment horizontal="center" vertical="center" wrapText="1"/>
    </xf>
    <xf numFmtId="0" fontId="2" fillId="3" borderId="6" xfId="0" applyFont="1" applyFill="1" applyBorder="1" applyAlignment="1">
      <alignment horizontal="center" vertical="center"/>
    </xf>
    <xf numFmtId="0" fontId="2" fillId="3" borderId="10" xfId="0" applyFont="1" applyFill="1" applyBorder="1" applyAlignment="1">
      <alignment horizontal="center" vertical="center"/>
    </xf>
    <xf numFmtId="0" fontId="0" fillId="0" borderId="2" xfId="0" applyBorder="1" applyAlignment="1">
      <alignment horizontal="center" vertical="center"/>
    </xf>
  </cellXfs>
  <cellStyles count="1">
    <cellStyle name="Normale" xfId="0" builtinId="0"/>
  </cellStyles>
  <dxfs count="0"/>
  <tableStyles count="0" defaultTableStyle="TableStyleMedium2" defaultPivotStyle="PivotStyleLight16"/>
  <colors>
    <mruColors>
      <color rgb="FFFFFF66"/>
      <color rgb="FFFFCC6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s.vitrano/Documents/Corruzione/PTPC/PTPC-2015_2017/form%20rilevazione%20attivit&#22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s.vitrano/Documents/Corruzione/AVCP/Struttura%20org_va/Assegnazione_personale_in_corso_13_01_2015VITRANO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f.schioppo/AppData/Local/Microsoft/Windows/Temporary%20Internet%20Files/Content.Outlook/2A21KVQE/UCS_4_MISURE%20DI%20PREVENZION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truzioni"/>
      <sheetName val="Sezione generale"/>
      <sheetName val="Sezione attività"/>
      <sheetName val="Sezione Fasi"/>
      <sheetName val="Sezione Azioni"/>
      <sheetName val="Parametri"/>
      <sheetName val="Parametr"/>
      <sheetName val="competenze"/>
    </sheetNames>
    <sheetDataSet>
      <sheetData sheetId="0"/>
      <sheetData sheetId="1"/>
      <sheetData sheetId="2"/>
      <sheetData sheetId="3"/>
      <sheetData sheetId="4"/>
      <sheetData sheetId="5">
        <row r="2">
          <cell r="B2" t="str">
            <v xml:space="preserve">Dirigente </v>
          </cell>
        </row>
        <row r="3">
          <cell r="B3" t="str">
            <v>Funzionario</v>
          </cell>
        </row>
        <row r="4">
          <cell r="B4">
            <v>0</v>
          </cell>
        </row>
        <row r="5">
          <cell r="B5">
            <v>0</v>
          </cell>
        </row>
        <row r="6">
          <cell r="B6">
            <v>0</v>
          </cell>
        </row>
      </sheetData>
      <sheetData sheetId="6"/>
      <sheetData sheetId="7">
        <row r="1">
          <cell r="A1" t="str">
            <v>Ufficio</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finitivo"/>
      <sheetName val="Pivot"/>
      <sheetName val="dipendenti"/>
      <sheetName val="dirigenti"/>
      <sheetName val="varie"/>
      <sheetName val="parametri"/>
      <sheetName val="pivot_cat"/>
      <sheetName val="pivot_profili"/>
      <sheetName val="pivot_uff_prov"/>
      <sheetName val="pivot_posizione"/>
      <sheetName val="pivot_tit_studio"/>
    </sheetNames>
    <sheetDataSet>
      <sheetData sheetId="0"/>
      <sheetData sheetId="1"/>
      <sheetData sheetId="2"/>
      <sheetData sheetId="3"/>
      <sheetData sheetId="4"/>
      <sheetData sheetId="5">
        <row r="2">
          <cell r="A2" t="str">
            <v>Segreteria e Staff del Presidente</v>
          </cell>
        </row>
        <row r="3">
          <cell r="A3" t="str">
            <v>Segreteria e Staff del Consiglio</v>
          </cell>
        </row>
        <row r="4">
          <cell r="A4" t="str">
            <v>Segreteria tecnica</v>
          </cell>
        </row>
        <row r="5">
          <cell r="A5" t="str">
            <v>Unità operativa speciale EXPO</v>
          </cell>
        </row>
        <row r="6">
          <cell r="A6" t="str">
            <v xml:space="preserve">Ufficio di indirizzo, determinazioni generali e indicatori per la vigilanza </v>
          </cell>
        </row>
        <row r="7">
          <cell r="A7" t="str">
            <v>Ufficio Piani di vigilanza e vigilanze speciali</v>
          </cell>
        </row>
        <row r="8">
          <cell r="A8" t="str">
            <v>Ufficio Ispettivo</v>
          </cell>
        </row>
        <row r="9">
          <cell r="A9" t="str">
            <v>Ufficio Precontenzioso e Affari Giuridici</v>
          </cell>
        </row>
        <row r="10">
          <cell r="A10" t="str">
            <v>Ufficio Contenzioso Giurisdizionale</v>
          </cell>
        </row>
        <row r="11">
          <cell r="A11" t="str">
            <v xml:space="preserve">Segreteria e Staff del Segretario </v>
          </cell>
        </row>
        <row r="12">
          <cell r="A12" t="str">
            <v>Ufficio Protocollo, Flussi documentali e supporto ai processi decisionali</v>
          </cell>
        </row>
        <row r="13">
          <cell r="A13" t="str">
            <v>Ufficio Risorse umane e finanziarie</v>
          </cell>
        </row>
        <row r="14">
          <cell r="A14" t="str">
            <v>Ufficio Servizi generali Gare, contratti, logistica</v>
          </cell>
        </row>
        <row r="15">
          <cell r="A15" t="str">
            <v>Ufficio Esercizio sistemi informativi</v>
          </cell>
        </row>
        <row r="16">
          <cell r="A16" t="str">
            <v>Ufficio Progettazione e sviluppo Servizi informatici e Gestione del Portale dell’ANAC</v>
          </cell>
        </row>
        <row r="17">
          <cell r="A17" t="str">
            <v>Segreteria e coordinamento AREA Vigilanza</v>
          </cell>
        </row>
        <row r="18">
          <cell r="A18" t="str">
            <v>Ufficio Vigilanza sulle misure anticorruzione e  accreditamento dei Responsabili della prevenzione della corruzione</v>
          </cell>
        </row>
        <row r="19">
          <cell r="A19" t="str">
            <v>Ufficio Vigilanza sugli obblighi di trasparenza</v>
          </cell>
        </row>
        <row r="20">
          <cell r="A20" t="str">
            <v>Ufficio Vigilanza SOA</v>
          </cell>
        </row>
        <row r="21">
          <cell r="A21" t="str">
            <v>Ufficio Vigilanza Attestazioni</v>
          </cell>
        </row>
        <row r="22">
          <cell r="A22" t="str">
            <v>Ufficio Vigilanza Lavori</v>
          </cell>
        </row>
        <row r="23">
          <cell r="A23" t="str">
            <v>Ufficio Vigilanza analisi varianti</v>
          </cell>
        </row>
        <row r="24">
          <cell r="A24" t="str">
            <v>Ufficio Vigilanza Servizi e forniture</v>
          </cell>
        </row>
        <row r="25">
          <cell r="A25" t="str">
            <v xml:space="preserve">Ufficio Sanzioni </v>
          </cell>
        </row>
        <row r="26">
          <cell r="A26" t="str">
            <v>Segreteria e coordinamento AREA Regolazione</v>
          </cell>
        </row>
        <row r="27">
          <cell r="A27" t="str">
            <v>Ufficio Regolazione in materia di anticorruzione, trasparenza e PNA</v>
          </cell>
        </row>
        <row r="28">
          <cell r="A28" t="str">
            <v>Ufficio Regolazione in materia di contratti pubblici</v>
          </cell>
        </row>
        <row r="29">
          <cell r="A29" t="str">
            <v>Ufficio Monitoraggio flussi informativi e verifica adempimenti</v>
          </cell>
        </row>
        <row r="30">
          <cell r="A30" t="str">
            <v>Ufficio Analisi e elaborazioni</v>
          </cell>
        </row>
        <row r="31">
          <cell r="A31" t="str">
            <v>Ufficio Monitoraggio Acquisizione Beni e Servizi e Soggetti aggregatori</v>
          </cell>
        </row>
        <row r="32">
          <cell r="A32" t="str">
            <v>Ufficio Costi standard e prezzi di riferimento</v>
          </cell>
        </row>
        <row r="33">
          <cell r="A33" t="str">
            <v>Ufficio Progettazione flussi informativi del sistema di vigilanza</v>
          </cell>
        </row>
        <row r="34">
          <cell r="A34" t="str">
            <v>Camera arbitrale</v>
          </cell>
        </row>
      </sheetData>
      <sheetData sheetId="6"/>
      <sheetData sheetId="7"/>
      <sheetData sheetId="8"/>
      <sheetData sheetId="9"/>
      <sheetData sheetId="1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zione generale"/>
      <sheetName val="Sezione generale_old"/>
      <sheetName val="Mappatura processi"/>
      <sheetName val="competenze"/>
      <sheetName val="Parametri"/>
    </sheetNames>
    <sheetDataSet>
      <sheetData sheetId="0"/>
      <sheetData sheetId="1"/>
      <sheetData sheetId="2"/>
      <sheetData sheetId="3"/>
      <sheetData sheetId="4"/>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tabSelected="1" zoomScale="90" zoomScaleNormal="90" workbookViewId="0">
      <selection activeCell="C17" sqref="C17"/>
    </sheetView>
  </sheetViews>
  <sheetFormatPr defaultColWidth="9.140625" defaultRowHeight="15" x14ac:dyDescent="0.25"/>
  <cols>
    <col min="1" max="1" width="5" style="2" customWidth="1"/>
    <col min="2" max="2" width="71.28515625" style="2" customWidth="1"/>
    <col min="3" max="3" width="88.5703125" style="2" bestFit="1" customWidth="1"/>
    <col min="4" max="8" width="9.140625" style="9"/>
    <col min="9" max="9" width="29.42578125" style="9" customWidth="1"/>
    <col min="10" max="16384" width="9.140625" style="9"/>
  </cols>
  <sheetData>
    <row r="1" spans="1:3" ht="15.75" x14ac:dyDescent="0.25">
      <c r="B1" s="1" t="s">
        <v>0</v>
      </c>
      <c r="C1" s="1"/>
    </row>
    <row r="2" spans="1:3" x14ac:dyDescent="0.25">
      <c r="B2" s="7" t="s">
        <v>98</v>
      </c>
      <c r="C2" s="6" t="s">
        <v>91</v>
      </c>
    </row>
    <row r="3" spans="1:3" x14ac:dyDescent="0.25">
      <c r="B3" s="7" t="s">
        <v>193</v>
      </c>
      <c r="C3" s="6" t="str">
        <f>VLOOKUP(C2,competenze!$A$1:$D$31,2,0)</f>
        <v>UCS</v>
      </c>
    </row>
    <row r="4" spans="1:3" ht="30" x14ac:dyDescent="0.25">
      <c r="B4" s="8" t="s">
        <v>99</v>
      </c>
      <c r="C4" s="5" t="str">
        <f>VLOOKUP(C2,competenze!$A$2:$D$31,4,0)</f>
        <v>Sbicca</v>
      </c>
    </row>
    <row r="5" spans="1:3" hidden="1" x14ac:dyDescent="0.25">
      <c r="B5" s="7" t="s">
        <v>2</v>
      </c>
      <c r="C5" s="6"/>
    </row>
    <row r="6" spans="1:3" ht="192" customHeight="1" x14ac:dyDescent="0.25">
      <c r="A6" s="9"/>
      <c r="B6" s="11" t="s">
        <v>100</v>
      </c>
      <c r="C6" s="10" t="str">
        <f>VLOOKUP(C2,competenze!$A$1:$D$31,3,0)</f>
        <v xml:space="preserve">Assicura l'attuazione delle attività di competenza dell'Osservatorio, in materia di costi standard; cura gli adempimenti in relazione alla determinazione dei prezzi di riferimento di beni e servizi di cui al D.L. 98/2011 convertito con legge 111/2011 e s.m.i ed al D.L. 24 aprile 2014, n. 66 convertito in Legge n. 89 del 23 giugno 2014; definisce il processo di acquisizione delle informazioni necessarie all'elaborazione dei prezzi di beni e servizi e provvede alla elaborazioni statistiche necessarie per la determinazione dei prezzi. </v>
      </c>
    </row>
  </sheetData>
  <sheetProtection formatRows="0"/>
  <dataValidations count="1">
    <dataValidation type="list" allowBlank="1" showInputMessage="1" showErrorMessage="1" sqref="C5">
      <formula1>Profilo_dirigente</formula1>
    </dataValidation>
  </dataValidations>
  <pageMargins left="0.70866141732283472" right="0.70866141732283472" top="0" bottom="0" header="0.31496062992125984" footer="0.31496062992125984"/>
  <pageSetup paperSize="8"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competenze!$A$2:$A$31</xm:f>
          </x14:formula1>
          <xm:sqref>C2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
  <sheetViews>
    <sheetView zoomScaleNormal="100" workbookViewId="0">
      <selection activeCell="C2" sqref="C2"/>
    </sheetView>
  </sheetViews>
  <sheetFormatPr defaultColWidth="9.140625" defaultRowHeight="15" x14ac:dyDescent="0.25"/>
  <cols>
    <col min="1" max="1" width="5" style="2" customWidth="1"/>
    <col min="2" max="2" width="71.28515625" customWidth="1"/>
    <col min="3" max="3" width="79.7109375" bestFit="1" customWidth="1"/>
    <col min="4" max="4" width="9.140625" style="9"/>
    <col min="5" max="5" width="48" style="9" customWidth="1"/>
    <col min="6" max="8" width="9.140625" style="9"/>
    <col min="9" max="9" width="29.42578125" style="9" customWidth="1"/>
    <col min="10" max="16384" width="9.140625" style="9"/>
  </cols>
  <sheetData>
    <row r="1" spans="1:5" ht="15.75" x14ac:dyDescent="0.25">
      <c r="B1" s="1" t="s">
        <v>0</v>
      </c>
      <c r="C1" s="1"/>
    </row>
    <row r="2" spans="1:5" x14ac:dyDescent="0.25">
      <c r="B2" s="7" t="s">
        <v>98</v>
      </c>
      <c r="C2" s="6"/>
    </row>
    <row r="3" spans="1:5" ht="30" x14ac:dyDescent="0.25">
      <c r="B3" s="8" t="s">
        <v>99</v>
      </c>
      <c r="C3" s="5" t="e">
        <f>VLOOKUP(C2,#REF!,3,0)</f>
        <v>#REF!</v>
      </c>
    </row>
    <row r="4" spans="1:5" hidden="1" x14ac:dyDescent="0.25">
      <c r="B4" s="7" t="s">
        <v>2</v>
      </c>
      <c r="C4" s="6"/>
    </row>
    <row r="5" spans="1:5" ht="238.5" customHeight="1" x14ac:dyDescent="0.25">
      <c r="A5" s="9"/>
      <c r="B5" s="11" t="s">
        <v>100</v>
      </c>
      <c r="C5" s="10" t="e">
        <f>VLOOKUP(C2,#REF!,2)</f>
        <v>#REF!</v>
      </c>
      <c r="E5" s="12"/>
    </row>
  </sheetData>
  <sheetProtection formatRows="0"/>
  <dataValidations count="2">
    <dataValidation type="list" allowBlank="1" showInputMessage="1" showErrorMessage="1" sqref="C4">
      <formula1>Profilo_dirigente</formula1>
    </dataValidation>
    <dataValidation type="list" allowBlank="1" showInputMessage="1" showErrorMessage="1" sqref="C2">
      <formula1>#REF!</formula1>
    </dataValidation>
  </dataValidations>
  <pageMargins left="0.70866141732283472" right="0.70866141732283472" top="0" bottom="0" header="0.31496062992125984" footer="0.31496062992125984"/>
  <pageSetup paperSize="8"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00"/>
  <sheetViews>
    <sheetView zoomScale="50" zoomScaleNormal="50" workbookViewId="0">
      <selection activeCell="AG4" sqref="AG4"/>
    </sheetView>
  </sheetViews>
  <sheetFormatPr defaultColWidth="9.140625" defaultRowHeight="15" x14ac:dyDescent="0.25"/>
  <cols>
    <col min="1" max="1" width="4.28515625" style="17" customWidth="1"/>
    <col min="2" max="2" width="7.7109375" style="16" customWidth="1"/>
    <col min="3" max="3" width="21" style="17" customWidth="1"/>
    <col min="4" max="4" width="6.85546875" style="17" customWidth="1"/>
    <col min="5" max="5" width="7.7109375" style="17" customWidth="1"/>
    <col min="6" max="6" width="20.42578125" style="17" customWidth="1"/>
    <col min="7" max="7" width="7.42578125" style="17" customWidth="1"/>
    <col min="8" max="8" width="7.140625" style="17" customWidth="1"/>
    <col min="9" max="9" width="7.7109375" style="17" customWidth="1"/>
    <col min="10" max="10" width="34.7109375" style="17" customWidth="1"/>
    <col min="11" max="11" width="11.28515625" style="17" customWidth="1"/>
    <col min="12" max="12" width="9.140625" style="17" customWidth="1"/>
    <col min="13" max="13" width="12.5703125" style="17" customWidth="1"/>
    <col min="14" max="14" width="24.5703125" style="2" customWidth="1"/>
    <col min="15" max="18" width="19" style="2" customWidth="1"/>
    <col min="19" max="19" width="9.140625" style="2"/>
    <col min="20" max="20" width="17.85546875" style="2" bestFit="1" customWidth="1"/>
    <col min="21" max="21" width="26.42578125" style="2" customWidth="1"/>
    <col min="22" max="22" width="37.28515625" style="16" customWidth="1"/>
    <col min="23" max="23" width="24.28515625" style="16" customWidth="1"/>
    <col min="24" max="24" width="29.85546875" style="17" bestFit="1" customWidth="1"/>
    <col min="25" max="25" width="33.5703125" style="2" bestFit="1" customWidth="1"/>
    <col min="26" max="16384" width="9.140625" style="2"/>
  </cols>
  <sheetData>
    <row r="1" spans="1:25" ht="27" thickBot="1" x14ac:dyDescent="0.4">
      <c r="A1" s="167" t="s">
        <v>115</v>
      </c>
      <c r="B1" s="168"/>
      <c r="C1" s="168"/>
      <c r="D1" s="168"/>
      <c r="E1" s="168"/>
      <c r="F1" s="168"/>
      <c r="G1" s="168"/>
      <c r="H1" s="168"/>
      <c r="I1" s="168"/>
      <c r="J1" s="168"/>
      <c r="K1" s="168"/>
      <c r="L1" s="168"/>
      <c r="M1" s="168"/>
      <c r="N1" s="49"/>
      <c r="O1" s="157" t="s">
        <v>419</v>
      </c>
      <c r="P1" s="158"/>
      <c r="Q1" s="158"/>
      <c r="R1" s="158"/>
      <c r="S1" s="158"/>
      <c r="T1" s="158"/>
      <c r="U1" s="159"/>
      <c r="V1" s="137" t="s">
        <v>474</v>
      </c>
      <c r="W1" s="137"/>
      <c r="X1" s="137"/>
      <c r="Y1" s="137"/>
    </row>
    <row r="2" spans="1:25" ht="23.25" customHeight="1" x14ac:dyDescent="0.25">
      <c r="A2" s="151"/>
      <c r="B2" s="152"/>
      <c r="C2" s="152"/>
      <c r="D2" s="152"/>
      <c r="E2" s="152"/>
      <c r="F2" s="152"/>
      <c r="G2" s="152"/>
      <c r="H2" s="152"/>
      <c r="I2" s="152"/>
      <c r="J2" s="152"/>
      <c r="K2" s="152"/>
      <c r="L2" s="152"/>
      <c r="M2" s="152"/>
      <c r="N2" s="160" t="s">
        <v>420</v>
      </c>
      <c r="O2" s="138" t="s">
        <v>421</v>
      </c>
      <c r="P2" s="162" t="s">
        <v>422</v>
      </c>
      <c r="Q2" s="163"/>
      <c r="R2" s="163"/>
      <c r="S2" s="164"/>
      <c r="T2" s="138" t="s">
        <v>423</v>
      </c>
      <c r="U2" s="165" t="s">
        <v>424</v>
      </c>
      <c r="V2" s="138" t="s">
        <v>436</v>
      </c>
      <c r="W2" s="138" t="s">
        <v>438</v>
      </c>
      <c r="X2" s="138" t="s">
        <v>437</v>
      </c>
      <c r="Y2" s="138" t="s">
        <v>475</v>
      </c>
    </row>
    <row r="3" spans="1:25" s="15" customFormat="1" ht="240.75" thickBot="1" x14ac:dyDescent="0.3">
      <c r="A3" s="18" t="s">
        <v>1</v>
      </c>
      <c r="B3" s="19" t="s">
        <v>94</v>
      </c>
      <c r="C3" s="20" t="s">
        <v>95</v>
      </c>
      <c r="D3" s="21" t="s">
        <v>148</v>
      </c>
      <c r="E3" s="18" t="s">
        <v>96</v>
      </c>
      <c r="F3" s="20" t="s">
        <v>144</v>
      </c>
      <c r="G3" s="21" t="s">
        <v>147</v>
      </c>
      <c r="H3" s="21" t="s">
        <v>149</v>
      </c>
      <c r="I3" s="18" t="s">
        <v>97</v>
      </c>
      <c r="J3" s="22" t="s">
        <v>145</v>
      </c>
      <c r="K3" s="21" t="s">
        <v>146</v>
      </c>
      <c r="L3" s="21" t="s">
        <v>101</v>
      </c>
      <c r="M3" s="21" t="s">
        <v>160</v>
      </c>
      <c r="N3" s="161"/>
      <c r="O3" s="139"/>
      <c r="P3" s="93" t="s">
        <v>425</v>
      </c>
      <c r="Q3" s="93" t="s">
        <v>435</v>
      </c>
      <c r="R3" s="93" t="s">
        <v>426</v>
      </c>
      <c r="S3" s="93" t="s">
        <v>427</v>
      </c>
      <c r="T3" s="139"/>
      <c r="U3" s="166"/>
      <c r="V3" s="139"/>
      <c r="W3" s="139"/>
      <c r="X3" s="139"/>
      <c r="Y3" s="139"/>
    </row>
    <row r="4" spans="1:25" s="100" customFormat="1" ht="135.75" thickTop="1" x14ac:dyDescent="0.25">
      <c r="A4" s="140" t="str">
        <f>'Sezione generale'!$C$2</f>
        <v>Ufficio costi standard e prezzi di riferimento</v>
      </c>
      <c r="B4" s="140">
        <v>1</v>
      </c>
      <c r="C4" s="140" t="s">
        <v>311</v>
      </c>
      <c r="D4" s="140" t="s">
        <v>195</v>
      </c>
      <c r="E4" s="23" t="s">
        <v>102</v>
      </c>
      <c r="F4" s="25" t="s">
        <v>304</v>
      </c>
      <c r="G4" s="25" t="s">
        <v>198</v>
      </c>
      <c r="H4" s="25" t="s">
        <v>372</v>
      </c>
      <c r="I4" s="26" t="s">
        <v>106</v>
      </c>
      <c r="J4" s="25" t="s">
        <v>301</v>
      </c>
      <c r="K4" s="27" t="s">
        <v>197</v>
      </c>
      <c r="L4" s="27" t="s">
        <v>204</v>
      </c>
      <c r="M4" s="27" t="s">
        <v>206</v>
      </c>
      <c r="N4" s="95" t="s">
        <v>372</v>
      </c>
      <c r="O4" s="75"/>
      <c r="P4" s="75"/>
      <c r="Q4" s="75"/>
      <c r="R4" s="94"/>
      <c r="S4" s="75" t="str">
        <f>CONCATENATE([3]Parametri!S24,[3]Parametri!T24,[3]Parametri!U24)</f>
        <v/>
      </c>
      <c r="T4" s="75"/>
      <c r="U4" s="75"/>
      <c r="V4" s="95"/>
      <c r="W4" s="95"/>
      <c r="X4" s="105"/>
      <c r="Y4" s="131"/>
    </row>
    <row r="5" spans="1:25" s="100" customFormat="1" ht="105" x14ac:dyDescent="0.25">
      <c r="A5" s="141"/>
      <c r="B5" s="141"/>
      <c r="C5" s="141"/>
      <c r="D5" s="141"/>
      <c r="E5" s="144" t="s">
        <v>103</v>
      </c>
      <c r="F5" s="144" t="s">
        <v>207</v>
      </c>
      <c r="G5" s="144" t="s">
        <v>198</v>
      </c>
      <c r="H5" s="28" t="s">
        <v>372</v>
      </c>
      <c r="I5" s="28" t="s">
        <v>107</v>
      </c>
      <c r="J5" s="38" t="s">
        <v>385</v>
      </c>
      <c r="K5" s="27" t="s">
        <v>197</v>
      </c>
      <c r="L5" s="27" t="s">
        <v>204</v>
      </c>
      <c r="M5" s="27" t="s">
        <v>206</v>
      </c>
      <c r="N5" s="52" t="s">
        <v>372</v>
      </c>
      <c r="O5" s="53"/>
      <c r="P5" s="54"/>
      <c r="Q5" s="55"/>
      <c r="R5" s="56"/>
      <c r="S5" s="51" t="str">
        <f>CONCATENATE([3]Parametri!S25,[3]Parametri!T25,[3]Parametri!U25)</f>
        <v/>
      </c>
      <c r="T5" s="51"/>
      <c r="U5" s="51"/>
      <c r="V5" s="50"/>
      <c r="W5" s="50"/>
      <c r="X5" s="59"/>
      <c r="Y5" s="101"/>
    </row>
    <row r="6" spans="1:25" s="100" customFormat="1" ht="90" x14ac:dyDescent="0.25">
      <c r="A6" s="141"/>
      <c r="B6" s="141"/>
      <c r="C6" s="141"/>
      <c r="D6" s="141"/>
      <c r="E6" s="143"/>
      <c r="F6" s="143"/>
      <c r="G6" s="143"/>
      <c r="H6" s="28" t="s">
        <v>372</v>
      </c>
      <c r="I6" s="28" t="s">
        <v>150</v>
      </c>
      <c r="J6" s="28" t="s">
        <v>302</v>
      </c>
      <c r="K6" s="27" t="s">
        <v>197</v>
      </c>
      <c r="L6" s="28" t="s">
        <v>204</v>
      </c>
      <c r="M6" s="28" t="s">
        <v>206</v>
      </c>
      <c r="N6" s="50" t="s">
        <v>372</v>
      </c>
      <c r="O6" s="57"/>
      <c r="P6" s="53"/>
      <c r="Q6" s="53"/>
      <c r="R6" s="58"/>
      <c r="S6" s="51" t="str">
        <f>CONCATENATE([3]Parametri!S26,[3]Parametri!T26,[3]Parametri!U26)</f>
        <v/>
      </c>
      <c r="T6" s="51"/>
      <c r="U6" s="51"/>
      <c r="V6" s="50"/>
      <c r="W6" s="50"/>
      <c r="X6" s="59"/>
      <c r="Y6" s="101"/>
    </row>
    <row r="7" spans="1:25" s="100" customFormat="1" ht="75" x14ac:dyDescent="0.25">
      <c r="A7" s="141"/>
      <c r="B7" s="141"/>
      <c r="C7" s="141"/>
      <c r="D7" s="141"/>
      <c r="E7" s="144" t="s">
        <v>104</v>
      </c>
      <c r="F7" s="144" t="s">
        <v>213</v>
      </c>
      <c r="G7" s="144" t="s">
        <v>198</v>
      </c>
      <c r="H7" s="28" t="s">
        <v>372</v>
      </c>
      <c r="I7" s="28" t="s">
        <v>108</v>
      </c>
      <c r="J7" s="28" t="s">
        <v>219</v>
      </c>
      <c r="K7" s="27" t="s">
        <v>197</v>
      </c>
      <c r="L7" s="28" t="s">
        <v>204</v>
      </c>
      <c r="M7" s="28" t="s">
        <v>206</v>
      </c>
      <c r="N7" s="50" t="s">
        <v>372</v>
      </c>
      <c r="O7" s="57"/>
      <c r="P7" s="54"/>
      <c r="Q7" s="54"/>
      <c r="R7" s="58"/>
      <c r="S7" s="51" t="str">
        <f>CONCATENATE([3]Parametri!S27,[3]Parametri!T27,[3]Parametri!U27)</f>
        <v/>
      </c>
      <c r="T7" s="51"/>
      <c r="U7" s="51"/>
      <c r="V7" s="50"/>
      <c r="W7" s="50"/>
      <c r="X7" s="59"/>
      <c r="Y7" s="101"/>
    </row>
    <row r="8" spans="1:25" s="100" customFormat="1" ht="397.5" customHeight="1" x14ac:dyDescent="0.25">
      <c r="A8" s="141"/>
      <c r="B8" s="141"/>
      <c r="C8" s="141"/>
      <c r="D8" s="141"/>
      <c r="E8" s="141"/>
      <c r="F8" s="141"/>
      <c r="G8" s="141"/>
      <c r="H8" s="28" t="s">
        <v>372</v>
      </c>
      <c r="I8" s="28" t="s">
        <v>151</v>
      </c>
      <c r="J8" s="28" t="s">
        <v>208</v>
      </c>
      <c r="K8" s="27" t="s">
        <v>197</v>
      </c>
      <c r="L8" s="28" t="s">
        <v>204</v>
      </c>
      <c r="M8" s="28" t="s">
        <v>206</v>
      </c>
      <c r="N8" s="59" t="s">
        <v>398</v>
      </c>
      <c r="O8" s="60" t="s">
        <v>428</v>
      </c>
      <c r="P8" s="61" t="s">
        <v>429</v>
      </c>
      <c r="Q8" s="62" t="s">
        <v>430</v>
      </c>
      <c r="R8" s="63" t="s">
        <v>431</v>
      </c>
      <c r="S8" s="64" t="s">
        <v>432</v>
      </c>
      <c r="T8" s="62" t="s">
        <v>433</v>
      </c>
      <c r="U8" s="62" t="s">
        <v>450</v>
      </c>
      <c r="V8" s="117" t="s">
        <v>441</v>
      </c>
      <c r="W8" s="104" t="s">
        <v>442</v>
      </c>
      <c r="X8" s="59" t="s">
        <v>443</v>
      </c>
      <c r="Y8" s="68" t="s">
        <v>192</v>
      </c>
    </row>
    <row r="9" spans="1:25" s="15" customFormat="1" ht="60" x14ac:dyDescent="0.25">
      <c r="A9" s="141"/>
      <c r="B9" s="141"/>
      <c r="C9" s="141"/>
      <c r="D9" s="141"/>
      <c r="E9" s="143"/>
      <c r="F9" s="143"/>
      <c r="G9" s="143"/>
      <c r="H9" s="28" t="s">
        <v>372</v>
      </c>
      <c r="I9" s="28" t="s">
        <v>214</v>
      </c>
      <c r="J9" s="28" t="s">
        <v>220</v>
      </c>
      <c r="K9" s="27" t="s">
        <v>197</v>
      </c>
      <c r="L9" s="28" t="s">
        <v>204</v>
      </c>
      <c r="M9" s="28" t="s">
        <v>206</v>
      </c>
      <c r="N9" s="65" t="s">
        <v>372</v>
      </c>
      <c r="O9" s="54"/>
      <c r="P9" s="54"/>
      <c r="Q9" s="54"/>
      <c r="R9" s="58"/>
      <c r="S9" s="51" t="str">
        <f>CONCATENATE([3]Parametri!S29,[3]Parametri!T29,[3]Parametri!U29)</f>
        <v/>
      </c>
      <c r="T9" s="51"/>
      <c r="U9" s="51"/>
      <c r="V9" s="107"/>
      <c r="W9" s="107"/>
      <c r="X9" s="98"/>
      <c r="Y9" s="70"/>
    </row>
    <row r="10" spans="1:25" s="15" customFormat="1" ht="30" x14ac:dyDescent="0.25">
      <c r="A10" s="141"/>
      <c r="B10" s="141"/>
      <c r="C10" s="141"/>
      <c r="D10" s="141"/>
      <c r="E10" s="144" t="s">
        <v>105</v>
      </c>
      <c r="F10" s="144" t="s">
        <v>223</v>
      </c>
      <c r="G10" s="144" t="s">
        <v>195</v>
      </c>
      <c r="H10" s="28" t="s">
        <v>372</v>
      </c>
      <c r="I10" s="28" t="s">
        <v>216</v>
      </c>
      <c r="J10" s="38" t="s">
        <v>224</v>
      </c>
      <c r="K10" s="27" t="s">
        <v>197</v>
      </c>
      <c r="L10" s="28" t="s">
        <v>204</v>
      </c>
      <c r="M10" s="28" t="s">
        <v>206</v>
      </c>
      <c r="N10" s="65" t="s">
        <v>372</v>
      </c>
      <c r="O10" s="54"/>
      <c r="P10" s="54"/>
      <c r="Q10" s="54"/>
      <c r="R10" s="58"/>
      <c r="S10" s="51" t="str">
        <f>CONCATENATE([3]Parametri!S30,[3]Parametri!T30,[3]Parametri!U30)</f>
        <v/>
      </c>
      <c r="T10" s="51"/>
      <c r="U10" s="51"/>
      <c r="V10" s="107"/>
      <c r="W10" s="107"/>
      <c r="X10" s="98"/>
      <c r="Y10" s="70"/>
    </row>
    <row r="11" spans="1:25" s="15" customFormat="1" ht="45.75" thickBot="1" x14ac:dyDescent="0.3">
      <c r="A11" s="141"/>
      <c r="B11" s="142"/>
      <c r="C11" s="143"/>
      <c r="D11" s="142"/>
      <c r="E11" s="142"/>
      <c r="F11" s="143"/>
      <c r="G11" s="142"/>
      <c r="H11" s="28" t="s">
        <v>372</v>
      </c>
      <c r="I11" s="28" t="s">
        <v>152</v>
      </c>
      <c r="J11" s="30" t="s">
        <v>225</v>
      </c>
      <c r="K11" s="27" t="s">
        <v>197</v>
      </c>
      <c r="L11" s="30" t="s">
        <v>204</v>
      </c>
      <c r="M11" s="30" t="s">
        <v>206</v>
      </c>
      <c r="N11" s="76" t="s">
        <v>372</v>
      </c>
      <c r="O11" s="77"/>
      <c r="P11" s="77"/>
      <c r="Q11" s="77"/>
      <c r="R11" s="78"/>
      <c r="S11" s="79" t="str">
        <f>CONCATENATE([3]Parametri!S31,[3]Parametri!T31,[3]Parametri!U31)</f>
        <v/>
      </c>
      <c r="T11" s="79"/>
      <c r="U11" s="79"/>
      <c r="V11" s="106"/>
      <c r="W11" s="106"/>
      <c r="X11" s="21"/>
      <c r="Y11" s="80"/>
    </row>
    <row r="12" spans="1:25" s="15" customFormat="1" ht="45.75" thickTop="1" x14ac:dyDescent="0.25">
      <c r="A12" s="141"/>
      <c r="B12" s="140">
        <v>2</v>
      </c>
      <c r="C12" s="140" t="s">
        <v>310</v>
      </c>
      <c r="D12" s="140" t="s">
        <v>195</v>
      </c>
      <c r="E12" s="25" t="s">
        <v>109</v>
      </c>
      <c r="F12" s="25" t="s">
        <v>226</v>
      </c>
      <c r="G12" s="25" t="s">
        <v>195</v>
      </c>
      <c r="H12" s="25" t="s">
        <v>372</v>
      </c>
      <c r="I12" s="25" t="s">
        <v>112</v>
      </c>
      <c r="J12" s="25" t="s">
        <v>221</v>
      </c>
      <c r="K12" s="25" t="s">
        <v>198</v>
      </c>
      <c r="L12" s="25" t="s">
        <v>204</v>
      </c>
      <c r="M12" s="25" t="s">
        <v>206</v>
      </c>
      <c r="N12" s="73" t="s">
        <v>372</v>
      </c>
      <c r="O12" s="53"/>
      <c r="P12" s="53"/>
      <c r="Q12" s="53"/>
      <c r="R12" s="74"/>
      <c r="S12" s="75" t="str">
        <f>CONCATENATE([3]Parametri!S32,[3]Parametri!T32,[3]Parametri!U32)</f>
        <v/>
      </c>
      <c r="T12" s="75"/>
      <c r="U12" s="75"/>
      <c r="V12" s="111"/>
      <c r="W12" s="111"/>
      <c r="X12" s="96"/>
    </row>
    <row r="13" spans="1:25" s="15" customFormat="1" ht="173.25" x14ac:dyDescent="0.25">
      <c r="A13" s="141"/>
      <c r="B13" s="141"/>
      <c r="C13" s="141"/>
      <c r="D13" s="141"/>
      <c r="E13" s="30" t="s">
        <v>110</v>
      </c>
      <c r="F13" s="30" t="s">
        <v>227</v>
      </c>
      <c r="G13" s="30" t="s">
        <v>195</v>
      </c>
      <c r="H13" s="30" t="s">
        <v>372</v>
      </c>
      <c r="I13" s="30" t="s">
        <v>113</v>
      </c>
      <c r="J13" s="30" t="s">
        <v>381</v>
      </c>
      <c r="K13" s="30" t="s">
        <v>197</v>
      </c>
      <c r="L13" s="30" t="s">
        <v>204</v>
      </c>
      <c r="M13" s="30" t="s">
        <v>206</v>
      </c>
      <c r="N13" s="66" t="s">
        <v>396</v>
      </c>
      <c r="O13" s="67" t="s">
        <v>428</v>
      </c>
      <c r="P13" s="54" t="s">
        <v>429</v>
      </c>
      <c r="Q13" s="64" t="s">
        <v>430</v>
      </c>
      <c r="R13" s="58" t="s">
        <v>431</v>
      </c>
      <c r="S13" s="51" t="str">
        <f>CONCATENATE([3]Parametri!S33,[3]Parametri!T33,[3]Parametri!U33)</f>
        <v/>
      </c>
      <c r="T13" s="62" t="s">
        <v>433</v>
      </c>
      <c r="U13" s="68" t="s">
        <v>451</v>
      </c>
      <c r="V13" s="64" t="s">
        <v>444</v>
      </c>
      <c r="W13" s="109" t="s">
        <v>445</v>
      </c>
      <c r="X13" s="59" t="s">
        <v>452</v>
      </c>
      <c r="Y13" s="62" t="s">
        <v>192</v>
      </c>
    </row>
    <row r="14" spans="1:25" s="15" customFormat="1" ht="174" thickBot="1" x14ac:dyDescent="0.3">
      <c r="A14" s="141"/>
      <c r="B14" s="142"/>
      <c r="C14" s="142"/>
      <c r="D14" s="142"/>
      <c r="E14" s="28" t="s">
        <v>111</v>
      </c>
      <c r="F14" s="30" t="s">
        <v>209</v>
      </c>
      <c r="G14" s="28" t="s">
        <v>195</v>
      </c>
      <c r="H14" s="28" t="s">
        <v>372</v>
      </c>
      <c r="I14" s="28" t="s">
        <v>114</v>
      </c>
      <c r="J14" s="38" t="s">
        <v>222</v>
      </c>
      <c r="K14" s="28" t="s">
        <v>197</v>
      </c>
      <c r="L14" s="28" t="s">
        <v>204</v>
      </c>
      <c r="M14" s="28" t="s">
        <v>206</v>
      </c>
      <c r="N14" s="76" t="s">
        <v>403</v>
      </c>
      <c r="O14" s="81" t="s">
        <v>428</v>
      </c>
      <c r="P14" s="77" t="s">
        <v>429</v>
      </c>
      <c r="Q14" s="79" t="s">
        <v>430</v>
      </c>
      <c r="R14" s="78" t="s">
        <v>431</v>
      </c>
      <c r="S14" s="79" t="str">
        <f>CONCATENATE([3]Parametri!S34,[3]Parametri!T34,[3]Parametri!U34)</f>
        <v/>
      </c>
      <c r="T14" s="86" t="s">
        <v>433</v>
      </c>
      <c r="U14" s="86" t="s">
        <v>461</v>
      </c>
      <c r="V14" s="84" t="s">
        <v>444</v>
      </c>
      <c r="W14" s="110" t="s">
        <v>445</v>
      </c>
      <c r="X14" s="108" t="s">
        <v>458</v>
      </c>
      <c r="Y14" s="80" t="s">
        <v>192</v>
      </c>
    </row>
    <row r="15" spans="1:25" s="15" customFormat="1" ht="75.75" thickTop="1" x14ac:dyDescent="0.25">
      <c r="A15" s="141"/>
      <c r="B15" s="140">
        <v>3</v>
      </c>
      <c r="C15" s="140" t="s">
        <v>309</v>
      </c>
      <c r="D15" s="140" t="s">
        <v>195</v>
      </c>
      <c r="E15" s="25" t="s">
        <v>116</v>
      </c>
      <c r="F15" s="25" t="s">
        <v>241</v>
      </c>
      <c r="G15" s="25" t="s">
        <v>195</v>
      </c>
      <c r="H15" s="25" t="s">
        <v>372</v>
      </c>
      <c r="I15" s="25" t="s">
        <v>118</v>
      </c>
      <c r="J15" s="25" t="s">
        <v>303</v>
      </c>
      <c r="K15" s="25" t="s">
        <v>198</v>
      </c>
      <c r="L15" s="25" t="s">
        <v>204</v>
      </c>
      <c r="M15" s="25" t="s">
        <v>206</v>
      </c>
      <c r="N15" s="73" t="s">
        <v>372</v>
      </c>
      <c r="O15" s="53"/>
      <c r="P15" s="53"/>
      <c r="Q15" s="53"/>
      <c r="R15" s="74"/>
      <c r="S15" s="75" t="str">
        <f>CONCATENATE([3]Parametri!S35,[3]Parametri!T35,[3]Parametri!U35)</f>
        <v/>
      </c>
      <c r="T15" s="75"/>
      <c r="U15" s="75"/>
      <c r="V15" s="111"/>
      <c r="W15" s="111"/>
      <c r="X15" s="25"/>
      <c r="Y15" s="70"/>
    </row>
    <row r="16" spans="1:25" s="15" customFormat="1" ht="45.75" thickBot="1" x14ac:dyDescent="0.3">
      <c r="A16" s="141"/>
      <c r="B16" s="142"/>
      <c r="C16" s="142"/>
      <c r="D16" s="142"/>
      <c r="E16" s="27" t="s">
        <v>117</v>
      </c>
      <c r="F16" s="27" t="s">
        <v>218</v>
      </c>
      <c r="G16" s="28" t="s">
        <v>195</v>
      </c>
      <c r="H16" s="28" t="s">
        <v>372</v>
      </c>
      <c r="I16" s="28" t="s">
        <v>119</v>
      </c>
      <c r="J16" s="39" t="s">
        <v>229</v>
      </c>
      <c r="K16" s="27" t="s">
        <v>197</v>
      </c>
      <c r="L16" s="27" t="s">
        <v>204</v>
      </c>
      <c r="M16" s="27" t="s">
        <v>206</v>
      </c>
      <c r="N16" s="84" t="s">
        <v>372</v>
      </c>
      <c r="O16" s="77"/>
      <c r="P16" s="77"/>
      <c r="Q16" s="77"/>
      <c r="R16" s="78"/>
      <c r="S16" s="79" t="str">
        <f>CONCATENATE([3]Parametri!S36,[3]Parametri!T36,[3]Parametri!U36)</f>
        <v/>
      </c>
      <c r="T16" s="79"/>
      <c r="U16" s="79"/>
      <c r="V16" s="106"/>
      <c r="W16" s="106"/>
      <c r="X16" s="21"/>
      <c r="Y16" s="133"/>
    </row>
    <row r="17" spans="1:25" s="15" customFormat="1" ht="287.25" customHeight="1" thickTop="1" x14ac:dyDescent="0.25">
      <c r="A17" s="141"/>
      <c r="B17" s="140">
        <v>4</v>
      </c>
      <c r="C17" s="140" t="s">
        <v>308</v>
      </c>
      <c r="D17" s="140" t="s">
        <v>195</v>
      </c>
      <c r="E17" s="140" t="s">
        <v>120</v>
      </c>
      <c r="F17" s="140" t="s">
        <v>228</v>
      </c>
      <c r="G17" s="140" t="s">
        <v>198</v>
      </c>
      <c r="H17" s="140" t="s">
        <v>372</v>
      </c>
      <c r="I17" s="25" t="s">
        <v>122</v>
      </c>
      <c r="J17" s="25" t="s">
        <v>210</v>
      </c>
      <c r="K17" s="25" t="s">
        <v>197</v>
      </c>
      <c r="L17" s="25" t="s">
        <v>204</v>
      </c>
      <c r="M17" s="25" t="s">
        <v>206</v>
      </c>
      <c r="N17" s="73" t="s">
        <v>399</v>
      </c>
      <c r="O17" s="82" t="s">
        <v>428</v>
      </c>
      <c r="P17" s="53" t="s">
        <v>429</v>
      </c>
      <c r="Q17" s="83" t="s">
        <v>430</v>
      </c>
      <c r="R17" s="74" t="s">
        <v>431</v>
      </c>
      <c r="S17" s="75" t="str">
        <f>CONCATENATE([3]Parametri!S37,[3]Parametri!T37,[3]Parametri!U37)</f>
        <v/>
      </c>
      <c r="T17" s="85" t="s">
        <v>433</v>
      </c>
      <c r="U17" s="83" t="s">
        <v>453</v>
      </c>
      <c r="V17" s="64" t="s">
        <v>441</v>
      </c>
      <c r="W17" s="119" t="s">
        <v>445</v>
      </c>
      <c r="X17" s="59" t="s">
        <v>454</v>
      </c>
      <c r="Y17" s="62" t="s">
        <v>192</v>
      </c>
    </row>
    <row r="18" spans="1:25" s="15" customFormat="1" ht="260.25" customHeight="1" x14ac:dyDescent="0.25">
      <c r="A18" s="141"/>
      <c r="B18" s="141"/>
      <c r="C18" s="141"/>
      <c r="D18" s="141"/>
      <c r="E18" s="141"/>
      <c r="F18" s="141"/>
      <c r="G18" s="141"/>
      <c r="H18" s="141"/>
      <c r="I18" s="31" t="s">
        <v>153</v>
      </c>
      <c r="J18" s="39" t="s">
        <v>289</v>
      </c>
      <c r="K18" s="27" t="s">
        <v>197</v>
      </c>
      <c r="L18" s="28" t="s">
        <v>204</v>
      </c>
      <c r="M18" s="28" t="s">
        <v>206</v>
      </c>
      <c r="N18" s="69" t="s">
        <v>400</v>
      </c>
      <c r="O18" s="67" t="s">
        <v>428</v>
      </c>
      <c r="P18" s="54" t="s">
        <v>429</v>
      </c>
      <c r="Q18" s="64" t="s">
        <v>430</v>
      </c>
      <c r="R18" s="58" t="s">
        <v>431</v>
      </c>
      <c r="S18" s="51" t="str">
        <f>CONCATENATE([3]Parametri!S38,[3]Parametri!T38,[3]Parametri!U38)</f>
        <v/>
      </c>
      <c r="T18" s="62" t="s">
        <v>433</v>
      </c>
      <c r="U18" s="64" t="s">
        <v>446</v>
      </c>
      <c r="V18" s="118" t="s">
        <v>441</v>
      </c>
      <c r="W18" s="103" t="s">
        <v>445</v>
      </c>
      <c r="X18" s="108" t="s">
        <v>447</v>
      </c>
      <c r="Y18" s="62" t="s">
        <v>192</v>
      </c>
    </row>
    <row r="19" spans="1:25" s="15" customFormat="1" ht="173.25" x14ac:dyDescent="0.25">
      <c r="A19" s="141"/>
      <c r="B19" s="141"/>
      <c r="C19" s="141"/>
      <c r="D19" s="141"/>
      <c r="E19" s="143"/>
      <c r="F19" s="143"/>
      <c r="G19" s="143"/>
      <c r="H19" s="143"/>
      <c r="I19" s="30" t="s">
        <v>212</v>
      </c>
      <c r="J19" s="28" t="s">
        <v>288</v>
      </c>
      <c r="K19" s="27" t="s">
        <v>197</v>
      </c>
      <c r="L19" s="28" t="s">
        <v>204</v>
      </c>
      <c r="M19" s="28" t="s">
        <v>206</v>
      </c>
      <c r="N19" s="66" t="s">
        <v>401</v>
      </c>
      <c r="O19" s="67" t="s">
        <v>428</v>
      </c>
      <c r="P19" s="54" t="s">
        <v>429</v>
      </c>
      <c r="Q19" s="64" t="s">
        <v>430</v>
      </c>
      <c r="R19" s="58" t="s">
        <v>431</v>
      </c>
      <c r="S19" s="51" t="s">
        <v>432</v>
      </c>
      <c r="T19" s="62" t="s">
        <v>433</v>
      </c>
      <c r="U19" s="51" t="s">
        <v>471</v>
      </c>
      <c r="V19" s="65" t="s">
        <v>444</v>
      </c>
      <c r="W19" s="122" t="s">
        <v>445</v>
      </c>
      <c r="X19" s="123" t="s">
        <v>458</v>
      </c>
      <c r="Y19" s="121" t="s">
        <v>192</v>
      </c>
    </row>
    <row r="20" spans="1:25" s="15" customFormat="1" ht="60" x14ac:dyDescent="0.25">
      <c r="A20" s="141"/>
      <c r="B20" s="141"/>
      <c r="C20" s="141"/>
      <c r="D20" s="141"/>
      <c r="E20" s="144" t="s">
        <v>121</v>
      </c>
      <c r="F20" s="144" t="s">
        <v>376</v>
      </c>
      <c r="G20" s="144" t="s">
        <v>198</v>
      </c>
      <c r="H20" s="144" t="s">
        <v>372</v>
      </c>
      <c r="I20" s="30" t="s">
        <v>123</v>
      </c>
      <c r="J20" s="28" t="s">
        <v>375</v>
      </c>
      <c r="K20" s="27" t="s">
        <v>197</v>
      </c>
      <c r="L20" s="27" t="s">
        <v>204</v>
      </c>
      <c r="M20" s="27" t="s">
        <v>206</v>
      </c>
      <c r="N20" s="65" t="s">
        <v>372</v>
      </c>
      <c r="O20" s="54"/>
      <c r="P20" s="54"/>
      <c r="Q20" s="54"/>
      <c r="R20" s="58"/>
      <c r="S20" s="51" t="str">
        <f>CONCATENATE([3]Parametri!S40,[3]Parametri!T40,[3]Parametri!U40)</f>
        <v/>
      </c>
      <c r="T20" s="51"/>
      <c r="U20" s="75"/>
      <c r="V20" s="111"/>
      <c r="W20" s="111"/>
      <c r="X20" s="116"/>
      <c r="Y20" s="70"/>
    </row>
    <row r="21" spans="1:25" s="15" customFormat="1" ht="135" x14ac:dyDescent="0.25">
      <c r="A21" s="141"/>
      <c r="B21" s="141"/>
      <c r="C21" s="141"/>
      <c r="D21" s="141"/>
      <c r="E21" s="141"/>
      <c r="F21" s="141"/>
      <c r="G21" s="141"/>
      <c r="H21" s="141"/>
      <c r="I21" s="30" t="s">
        <v>154</v>
      </c>
      <c r="J21" s="28" t="s">
        <v>211</v>
      </c>
      <c r="K21" s="27" t="s">
        <v>197</v>
      </c>
      <c r="L21" s="28" t="s">
        <v>204</v>
      </c>
      <c r="M21" s="28" t="s">
        <v>206</v>
      </c>
      <c r="N21" s="65" t="s">
        <v>372</v>
      </c>
      <c r="O21" s="54"/>
      <c r="P21" s="54"/>
      <c r="Q21" s="54"/>
      <c r="R21" s="58"/>
      <c r="S21" s="51" t="str">
        <f>CONCATENATE([3]Parametri!S41,[3]Parametri!T41,[3]Parametri!U41)</f>
        <v/>
      </c>
      <c r="T21" s="51"/>
      <c r="U21" s="51"/>
      <c r="V21" s="107"/>
      <c r="W21" s="107"/>
      <c r="X21" s="98"/>
      <c r="Y21" s="70"/>
    </row>
    <row r="22" spans="1:25" s="15" customFormat="1" ht="274.5" customHeight="1" thickBot="1" x14ac:dyDescent="0.3">
      <c r="A22" s="141"/>
      <c r="B22" s="142"/>
      <c r="C22" s="142"/>
      <c r="D22" s="142"/>
      <c r="E22" s="142"/>
      <c r="F22" s="142"/>
      <c r="G22" s="142"/>
      <c r="H22" s="142"/>
      <c r="I22" s="21" t="s">
        <v>215</v>
      </c>
      <c r="J22" s="21" t="s">
        <v>305</v>
      </c>
      <c r="K22" s="21" t="s">
        <v>197</v>
      </c>
      <c r="L22" s="21" t="s">
        <v>204</v>
      </c>
      <c r="M22" s="21" t="s">
        <v>206</v>
      </c>
      <c r="N22" s="76" t="s">
        <v>397</v>
      </c>
      <c r="O22" s="81" t="s">
        <v>428</v>
      </c>
      <c r="P22" s="77" t="s">
        <v>429</v>
      </c>
      <c r="Q22" s="79" t="s">
        <v>430</v>
      </c>
      <c r="R22" s="78" t="s">
        <v>431</v>
      </c>
      <c r="S22" s="79" t="str">
        <f>CONCATENATE([3]Parametri!S42,[3]Parametri!T42,[3]Parametri!U42)</f>
        <v/>
      </c>
      <c r="T22" s="86" t="s">
        <v>433</v>
      </c>
      <c r="U22" s="79" t="s">
        <v>455</v>
      </c>
      <c r="V22" s="91" t="s">
        <v>444</v>
      </c>
      <c r="W22" s="115" t="s">
        <v>445</v>
      </c>
      <c r="X22" s="93" t="s">
        <v>456</v>
      </c>
      <c r="Y22" s="102" t="s">
        <v>192</v>
      </c>
    </row>
    <row r="23" spans="1:25" s="15" customFormat="1" ht="75.75" thickTop="1" x14ac:dyDescent="0.25">
      <c r="A23" s="141"/>
      <c r="B23" s="140">
        <v>5</v>
      </c>
      <c r="C23" s="140" t="s">
        <v>307</v>
      </c>
      <c r="D23" s="140" t="s">
        <v>195</v>
      </c>
      <c r="E23" s="140" t="s">
        <v>230</v>
      </c>
      <c r="F23" s="140" t="s">
        <v>231</v>
      </c>
      <c r="G23" s="140" t="s">
        <v>195</v>
      </c>
      <c r="H23" s="140" t="s">
        <v>372</v>
      </c>
      <c r="I23" s="30" t="s">
        <v>232</v>
      </c>
      <c r="J23" s="28" t="s">
        <v>292</v>
      </c>
      <c r="K23" s="28" t="s">
        <v>198</v>
      </c>
      <c r="L23" s="28" t="s">
        <v>204</v>
      </c>
      <c r="M23" s="28" t="s">
        <v>206</v>
      </c>
      <c r="N23" s="87" t="s">
        <v>372</v>
      </c>
      <c r="O23" s="53"/>
      <c r="P23" s="53"/>
      <c r="Q23" s="53"/>
      <c r="R23" s="74"/>
      <c r="S23" s="75" t="str">
        <f>CONCATENATE([3]Parametri!S43,[3]Parametri!T43,[3]Parametri!U43)</f>
        <v/>
      </c>
      <c r="T23" s="75"/>
      <c r="U23" s="75"/>
      <c r="V23" s="111"/>
      <c r="W23" s="111"/>
      <c r="X23" s="96"/>
      <c r="Y23" s="134"/>
    </row>
    <row r="24" spans="1:25" s="15" customFormat="1" ht="45" x14ac:dyDescent="0.25">
      <c r="A24" s="141"/>
      <c r="B24" s="141"/>
      <c r="C24" s="141"/>
      <c r="D24" s="141"/>
      <c r="E24" s="141"/>
      <c r="F24" s="141"/>
      <c r="G24" s="141"/>
      <c r="H24" s="141"/>
      <c r="I24" s="30" t="s">
        <v>233</v>
      </c>
      <c r="J24" s="40" t="s">
        <v>234</v>
      </c>
      <c r="K24" s="28" t="s">
        <v>198</v>
      </c>
      <c r="L24" s="28" t="s">
        <v>204</v>
      </c>
      <c r="M24" s="28" t="s">
        <v>206</v>
      </c>
      <c r="N24" s="65" t="s">
        <v>372</v>
      </c>
      <c r="O24" s="54"/>
      <c r="P24" s="54"/>
      <c r="Q24" s="54"/>
      <c r="R24" s="58"/>
      <c r="S24" s="51" t="str">
        <f>CONCATENATE([3]Parametri!S44,[3]Parametri!T44,[3]Parametri!U44)</f>
        <v/>
      </c>
      <c r="T24" s="51"/>
      <c r="U24" s="51"/>
      <c r="V24" s="107"/>
      <c r="W24" s="107"/>
      <c r="X24" s="98"/>
      <c r="Y24" s="70"/>
    </row>
    <row r="25" spans="1:25" s="15" customFormat="1" ht="30" x14ac:dyDescent="0.25">
      <c r="A25" s="141"/>
      <c r="B25" s="141"/>
      <c r="C25" s="141"/>
      <c r="D25" s="141"/>
      <c r="E25" s="143"/>
      <c r="F25" s="143"/>
      <c r="G25" s="143"/>
      <c r="H25" s="143"/>
      <c r="I25" s="30" t="s">
        <v>306</v>
      </c>
      <c r="J25" s="40" t="s">
        <v>239</v>
      </c>
      <c r="K25" s="28" t="s">
        <v>197</v>
      </c>
      <c r="L25" s="28" t="s">
        <v>204</v>
      </c>
      <c r="M25" s="28" t="s">
        <v>206</v>
      </c>
      <c r="N25" s="65" t="s">
        <v>372</v>
      </c>
      <c r="O25" s="54"/>
      <c r="P25" s="54"/>
      <c r="Q25" s="54"/>
      <c r="R25" s="58"/>
      <c r="S25" s="51" t="str">
        <f>CONCATENATE([3]Parametri!S45,[3]Parametri!T45,[3]Parametri!U45)</f>
        <v/>
      </c>
      <c r="T25" s="51"/>
      <c r="U25" s="51"/>
      <c r="V25" s="107"/>
      <c r="W25" s="107"/>
      <c r="X25" s="98"/>
      <c r="Y25" s="70"/>
    </row>
    <row r="26" spans="1:25" s="15" customFormat="1" ht="30" x14ac:dyDescent="0.25">
      <c r="A26" s="141"/>
      <c r="B26" s="141"/>
      <c r="C26" s="141"/>
      <c r="D26" s="141"/>
      <c r="E26" s="144" t="s">
        <v>124</v>
      </c>
      <c r="F26" s="144" t="s">
        <v>342</v>
      </c>
      <c r="G26" s="144" t="s">
        <v>195</v>
      </c>
      <c r="H26" s="144" t="s">
        <v>372</v>
      </c>
      <c r="I26" s="28" t="s">
        <v>290</v>
      </c>
      <c r="J26" s="38" t="s">
        <v>236</v>
      </c>
      <c r="K26" s="28" t="s">
        <v>197</v>
      </c>
      <c r="L26" s="28" t="s">
        <v>204</v>
      </c>
      <c r="M26" s="28" t="s">
        <v>206</v>
      </c>
      <c r="N26" s="65"/>
      <c r="O26" s="54"/>
      <c r="P26" s="54"/>
      <c r="Q26" s="54"/>
      <c r="R26" s="58"/>
      <c r="S26" s="51" t="str">
        <f>CONCATENATE([3]Parametri!S46,[3]Parametri!T46,[3]Parametri!U46)</f>
        <v/>
      </c>
      <c r="T26" s="51"/>
      <c r="U26" s="51"/>
      <c r="V26" s="107"/>
      <c r="W26" s="107"/>
      <c r="X26" s="98"/>
      <c r="Y26" s="70"/>
    </row>
    <row r="27" spans="1:25" s="15" customFormat="1" ht="30" x14ac:dyDescent="0.25">
      <c r="A27" s="141"/>
      <c r="B27" s="141"/>
      <c r="C27" s="141"/>
      <c r="D27" s="141"/>
      <c r="E27" s="141"/>
      <c r="F27" s="141"/>
      <c r="G27" s="141"/>
      <c r="H27" s="141"/>
      <c r="I27" s="28" t="s">
        <v>291</v>
      </c>
      <c r="J27" s="38" t="s">
        <v>237</v>
      </c>
      <c r="K27" s="28" t="s">
        <v>197</v>
      </c>
      <c r="L27" s="28" t="s">
        <v>204</v>
      </c>
      <c r="M27" s="28" t="s">
        <v>206</v>
      </c>
      <c r="N27" s="65" t="s">
        <v>372</v>
      </c>
      <c r="O27" s="54"/>
      <c r="P27" s="54"/>
      <c r="Q27" s="54"/>
      <c r="R27" s="58"/>
      <c r="S27" s="51" t="str">
        <f>CONCATENATE([3]Parametri!S47,[3]Parametri!T47,[3]Parametri!U47)</f>
        <v/>
      </c>
      <c r="T27" s="51"/>
      <c r="U27" s="51"/>
      <c r="V27" s="107"/>
      <c r="W27" s="107"/>
      <c r="X27" s="98"/>
      <c r="Y27" s="70"/>
    </row>
    <row r="28" spans="1:25" s="15" customFormat="1" ht="174" thickBot="1" x14ac:dyDescent="0.3">
      <c r="A28" s="141"/>
      <c r="B28" s="142"/>
      <c r="C28" s="142"/>
      <c r="D28" s="142"/>
      <c r="E28" s="142"/>
      <c r="F28" s="142"/>
      <c r="G28" s="142"/>
      <c r="H28" s="142"/>
      <c r="I28" s="27" t="s">
        <v>235</v>
      </c>
      <c r="J28" s="39" t="s">
        <v>238</v>
      </c>
      <c r="K28" s="27" t="s">
        <v>198</v>
      </c>
      <c r="L28" s="27" t="s">
        <v>204</v>
      </c>
      <c r="M28" s="27" t="s">
        <v>206</v>
      </c>
      <c r="N28" s="76" t="s">
        <v>394</v>
      </c>
      <c r="O28" s="81" t="s">
        <v>428</v>
      </c>
      <c r="P28" s="77" t="s">
        <v>429</v>
      </c>
      <c r="Q28" s="64" t="s">
        <v>430</v>
      </c>
      <c r="R28" s="63" t="s">
        <v>431</v>
      </c>
      <c r="S28" s="64" t="str">
        <f>CONCATENATE([3]Parametri!S48,[3]Parametri!T48,[3]Parametri!U48)</f>
        <v/>
      </c>
      <c r="T28" s="86" t="s">
        <v>433</v>
      </c>
      <c r="U28" s="79" t="s">
        <v>457</v>
      </c>
      <c r="V28" s="110" t="s">
        <v>444</v>
      </c>
      <c r="W28" s="110" t="s">
        <v>448</v>
      </c>
      <c r="X28" s="93" t="s">
        <v>449</v>
      </c>
      <c r="Y28" s="102" t="s">
        <v>192</v>
      </c>
    </row>
    <row r="29" spans="1:25" s="15" customFormat="1" ht="150.75" thickTop="1" x14ac:dyDescent="0.25">
      <c r="A29" s="141"/>
      <c r="B29" s="140">
        <v>6</v>
      </c>
      <c r="C29" s="140" t="s">
        <v>312</v>
      </c>
      <c r="D29" s="145" t="s">
        <v>195</v>
      </c>
      <c r="E29" s="32" t="s">
        <v>277</v>
      </c>
      <c r="F29" s="32" t="s">
        <v>313</v>
      </c>
      <c r="G29" s="32" t="s">
        <v>198</v>
      </c>
      <c r="H29" s="32" t="s">
        <v>372</v>
      </c>
      <c r="I29" s="32" t="s">
        <v>280</v>
      </c>
      <c r="J29" s="32" t="s">
        <v>240</v>
      </c>
      <c r="K29" s="32" t="s">
        <v>197</v>
      </c>
      <c r="L29" s="32" t="s">
        <v>204</v>
      </c>
      <c r="M29" s="32" t="s">
        <v>206</v>
      </c>
      <c r="N29" s="87" t="s">
        <v>372</v>
      </c>
      <c r="O29" s="53"/>
      <c r="P29" s="53"/>
      <c r="Q29" s="88"/>
      <c r="R29" s="89"/>
      <c r="S29" s="90" t="str">
        <f>CONCATENATE([3]Parametri!S49,[3]Parametri!T49,[3]Parametri!U49)</f>
        <v/>
      </c>
      <c r="T29" s="75"/>
      <c r="U29" s="75"/>
      <c r="V29" s="111"/>
      <c r="W29" s="111"/>
      <c r="X29" s="96"/>
      <c r="Y29" s="134"/>
    </row>
    <row r="30" spans="1:25" s="15" customFormat="1" ht="45" x14ac:dyDescent="0.25">
      <c r="A30" s="141"/>
      <c r="B30" s="141"/>
      <c r="C30" s="141"/>
      <c r="D30" s="146"/>
      <c r="E30" s="144" t="s">
        <v>125</v>
      </c>
      <c r="F30" s="144" t="s">
        <v>207</v>
      </c>
      <c r="G30" s="144" t="s">
        <v>198</v>
      </c>
      <c r="H30" s="144" t="s">
        <v>372</v>
      </c>
      <c r="I30" s="28" t="s">
        <v>126</v>
      </c>
      <c r="J30" s="28" t="s">
        <v>314</v>
      </c>
      <c r="K30" s="28" t="s">
        <v>197</v>
      </c>
      <c r="L30" s="28" t="s">
        <v>204</v>
      </c>
      <c r="M30" s="28" t="s">
        <v>206</v>
      </c>
      <c r="N30" s="65" t="s">
        <v>372</v>
      </c>
      <c r="O30" s="54"/>
      <c r="P30" s="54"/>
      <c r="Q30" s="54"/>
      <c r="R30" s="58"/>
      <c r="S30" s="51" t="str">
        <f>CONCATENATE([3]Parametri!S50,[3]Parametri!T50,[3]Parametri!U50)</f>
        <v/>
      </c>
      <c r="T30" s="51"/>
      <c r="U30" s="51"/>
      <c r="V30" s="107"/>
      <c r="W30" s="107"/>
      <c r="X30" s="98"/>
      <c r="Y30" s="70"/>
    </row>
    <row r="31" spans="1:25" s="15" customFormat="1" ht="90" x14ac:dyDescent="0.25">
      <c r="A31" s="141"/>
      <c r="B31" s="141"/>
      <c r="C31" s="141"/>
      <c r="D31" s="146"/>
      <c r="E31" s="143"/>
      <c r="F31" s="143"/>
      <c r="G31" s="143"/>
      <c r="H31" s="143"/>
      <c r="I31" s="28" t="s">
        <v>155</v>
      </c>
      <c r="J31" s="28" t="s">
        <v>302</v>
      </c>
      <c r="K31" s="28" t="s">
        <v>197</v>
      </c>
      <c r="L31" s="28" t="s">
        <v>204</v>
      </c>
      <c r="M31" s="28" t="s">
        <v>206</v>
      </c>
      <c r="N31" s="65" t="s">
        <v>372</v>
      </c>
      <c r="O31" s="54"/>
      <c r="P31" s="54"/>
      <c r="Q31" s="54"/>
      <c r="R31" s="58"/>
      <c r="S31" s="51" t="str">
        <f>CONCATENATE([3]Parametri!S51,[3]Parametri!T51,[3]Parametri!U51)</f>
        <v/>
      </c>
      <c r="T31" s="51"/>
      <c r="U31" s="51"/>
      <c r="V31" s="107"/>
      <c r="W31" s="107"/>
      <c r="X31" s="98"/>
      <c r="Y31" s="70"/>
    </row>
    <row r="32" spans="1:25" s="15" customFormat="1" ht="75" x14ac:dyDescent="0.25">
      <c r="A32" s="141"/>
      <c r="B32" s="141"/>
      <c r="C32" s="141"/>
      <c r="D32" s="146"/>
      <c r="E32" s="144" t="s">
        <v>278</v>
      </c>
      <c r="F32" s="144" t="s">
        <v>213</v>
      </c>
      <c r="G32" s="144" t="s">
        <v>198</v>
      </c>
      <c r="H32" s="144" t="s">
        <v>372</v>
      </c>
      <c r="I32" s="28" t="s">
        <v>281</v>
      </c>
      <c r="J32" s="33" t="s">
        <v>315</v>
      </c>
      <c r="K32" s="28" t="s">
        <v>197</v>
      </c>
      <c r="L32" s="28" t="s">
        <v>204</v>
      </c>
      <c r="M32" s="28" t="s">
        <v>206</v>
      </c>
      <c r="N32" s="65" t="s">
        <v>372</v>
      </c>
      <c r="O32" s="54"/>
      <c r="P32" s="54"/>
      <c r="Q32" s="54"/>
      <c r="R32" s="58"/>
      <c r="S32" s="51" t="str">
        <f>CONCATENATE([3]Parametri!S52,[3]Parametri!T52,[3]Parametri!U52)</f>
        <v/>
      </c>
      <c r="T32" s="51"/>
      <c r="U32" s="51"/>
      <c r="V32" s="107"/>
      <c r="W32" s="107"/>
      <c r="X32" s="98"/>
      <c r="Y32" s="70"/>
    </row>
    <row r="33" spans="1:25" s="15" customFormat="1" ht="315" x14ac:dyDescent="0.25">
      <c r="A33" s="141"/>
      <c r="B33" s="141"/>
      <c r="C33" s="141"/>
      <c r="D33" s="146"/>
      <c r="E33" s="141"/>
      <c r="F33" s="141"/>
      <c r="G33" s="141"/>
      <c r="H33" s="141"/>
      <c r="I33" s="28" t="s">
        <v>282</v>
      </c>
      <c r="J33" s="33" t="s">
        <v>316</v>
      </c>
      <c r="K33" s="28" t="s">
        <v>197</v>
      </c>
      <c r="L33" s="28" t="s">
        <v>204</v>
      </c>
      <c r="M33" s="28" t="s">
        <v>206</v>
      </c>
      <c r="N33" s="66" t="s">
        <v>398</v>
      </c>
      <c r="O33" s="67" t="s">
        <v>428</v>
      </c>
      <c r="P33" s="54" t="s">
        <v>429</v>
      </c>
      <c r="Q33" s="64" t="s">
        <v>430</v>
      </c>
      <c r="R33" s="58" t="s">
        <v>431</v>
      </c>
      <c r="S33" s="51" t="str">
        <f>CONCATENATE([3]Parametri!S53,[3]Parametri!T53,[3]Parametri!U53)</f>
        <v/>
      </c>
      <c r="T33" s="62" t="s">
        <v>433</v>
      </c>
      <c r="U33" s="62" t="s">
        <v>450</v>
      </c>
      <c r="V33" s="117" t="s">
        <v>441</v>
      </c>
      <c r="W33" s="104" t="s">
        <v>442</v>
      </c>
      <c r="X33" s="59" t="s">
        <v>443</v>
      </c>
      <c r="Y33" s="68" t="s">
        <v>192</v>
      </c>
    </row>
    <row r="34" spans="1:25" s="15" customFormat="1" ht="60" x14ac:dyDescent="0.25">
      <c r="A34" s="141"/>
      <c r="B34" s="141"/>
      <c r="C34" s="141"/>
      <c r="D34" s="146"/>
      <c r="E34" s="143"/>
      <c r="F34" s="143"/>
      <c r="G34" s="143"/>
      <c r="H34" s="143"/>
      <c r="I34" s="28" t="s">
        <v>283</v>
      </c>
      <c r="J34" s="28" t="s">
        <v>220</v>
      </c>
      <c r="K34" s="28" t="s">
        <v>197</v>
      </c>
      <c r="L34" s="28" t="s">
        <v>204</v>
      </c>
      <c r="M34" s="28" t="s">
        <v>206</v>
      </c>
      <c r="N34" s="65" t="s">
        <v>372</v>
      </c>
      <c r="O34" s="54"/>
      <c r="P34" s="54"/>
      <c r="Q34" s="54"/>
      <c r="R34" s="58"/>
      <c r="S34" s="51" t="str">
        <f>CONCATENATE([3]Parametri!S54,[3]Parametri!T54,[3]Parametri!U54)</f>
        <v/>
      </c>
      <c r="T34" s="51"/>
      <c r="U34" s="51"/>
      <c r="V34" s="107"/>
      <c r="W34" s="107"/>
      <c r="X34" s="98"/>
      <c r="Y34" s="70"/>
    </row>
    <row r="35" spans="1:25" s="15" customFormat="1" ht="30" x14ac:dyDescent="0.25">
      <c r="A35" s="141"/>
      <c r="B35" s="141"/>
      <c r="C35" s="141"/>
      <c r="D35" s="146"/>
      <c r="E35" s="144" t="s">
        <v>279</v>
      </c>
      <c r="F35" s="144" t="s">
        <v>223</v>
      </c>
      <c r="G35" s="144" t="s">
        <v>195</v>
      </c>
      <c r="H35" s="144" t="s">
        <v>372</v>
      </c>
      <c r="I35" s="28" t="s">
        <v>284</v>
      </c>
      <c r="J35" s="38" t="s">
        <v>224</v>
      </c>
      <c r="K35" s="28" t="s">
        <v>197</v>
      </c>
      <c r="L35" s="28" t="s">
        <v>204</v>
      </c>
      <c r="M35" s="28" t="s">
        <v>206</v>
      </c>
      <c r="N35" s="65" t="s">
        <v>372</v>
      </c>
      <c r="O35" s="54"/>
      <c r="P35" s="54"/>
      <c r="Q35" s="54"/>
      <c r="R35" s="58"/>
      <c r="S35" s="51" t="str">
        <f>CONCATENATE([3]Parametri!S55,[3]Parametri!T55,[3]Parametri!U55)</f>
        <v/>
      </c>
      <c r="T35" s="51"/>
      <c r="U35" s="51"/>
      <c r="V35" s="107"/>
      <c r="W35" s="107"/>
      <c r="X35" s="98"/>
      <c r="Y35" s="70"/>
    </row>
    <row r="36" spans="1:25" s="15" customFormat="1" ht="45.75" thickBot="1" x14ac:dyDescent="0.3">
      <c r="A36" s="141"/>
      <c r="B36" s="142"/>
      <c r="C36" s="143"/>
      <c r="D36" s="147"/>
      <c r="E36" s="142"/>
      <c r="F36" s="142"/>
      <c r="G36" s="142"/>
      <c r="H36" s="142"/>
      <c r="I36" s="28" t="s">
        <v>285</v>
      </c>
      <c r="J36" s="30" t="s">
        <v>225</v>
      </c>
      <c r="K36" s="28" t="s">
        <v>197</v>
      </c>
      <c r="L36" s="28" t="s">
        <v>204</v>
      </c>
      <c r="M36" s="28" t="s">
        <v>206</v>
      </c>
      <c r="N36" s="91" t="s">
        <v>372</v>
      </c>
      <c r="O36" s="61"/>
      <c r="P36" s="61"/>
      <c r="Q36" s="77"/>
      <c r="R36" s="63"/>
      <c r="S36" s="79" t="str">
        <f>CONCATENATE([3]Parametri!S56,[3]Parametri!T56,[3]Parametri!U56)</f>
        <v/>
      </c>
      <c r="T36" s="79"/>
      <c r="U36" s="79"/>
      <c r="V36" s="106"/>
      <c r="W36" s="106"/>
      <c r="X36" s="21"/>
      <c r="Y36" s="70"/>
    </row>
    <row r="37" spans="1:25" s="15" customFormat="1" ht="45.75" thickTop="1" x14ac:dyDescent="0.25">
      <c r="A37" s="141"/>
      <c r="B37" s="140">
        <v>7</v>
      </c>
      <c r="C37" s="140" t="s">
        <v>322</v>
      </c>
      <c r="D37" s="140" t="s">
        <v>195</v>
      </c>
      <c r="E37" s="25" t="s">
        <v>127</v>
      </c>
      <c r="F37" s="25" t="s">
        <v>226</v>
      </c>
      <c r="G37" s="25" t="s">
        <v>195</v>
      </c>
      <c r="H37" s="25" t="s">
        <v>372</v>
      </c>
      <c r="I37" s="25" t="s">
        <v>130</v>
      </c>
      <c r="J37" s="25" t="s">
        <v>221</v>
      </c>
      <c r="K37" s="25" t="s">
        <v>198</v>
      </c>
      <c r="L37" s="25" t="s">
        <v>204</v>
      </c>
      <c r="M37" s="25" t="s">
        <v>206</v>
      </c>
      <c r="N37" s="73" t="s">
        <v>372</v>
      </c>
      <c r="O37" s="88"/>
      <c r="P37" s="88"/>
      <c r="Q37" s="53"/>
      <c r="R37" s="89"/>
      <c r="S37" s="75" t="str">
        <f>CONCATENATE([3]Parametri!S57,[3]Parametri!T57,[3]Parametri!U57)</f>
        <v/>
      </c>
      <c r="T37" s="75"/>
      <c r="U37" s="75"/>
      <c r="V37" s="111"/>
      <c r="W37" s="111"/>
      <c r="X37" s="96"/>
      <c r="Y37" s="70"/>
    </row>
    <row r="38" spans="1:25" s="15" customFormat="1" ht="173.25" x14ac:dyDescent="0.25">
      <c r="A38" s="141"/>
      <c r="B38" s="141"/>
      <c r="C38" s="141"/>
      <c r="D38" s="141"/>
      <c r="E38" s="28" t="s">
        <v>128</v>
      </c>
      <c r="F38" s="28" t="s">
        <v>227</v>
      </c>
      <c r="G38" s="28" t="s">
        <v>195</v>
      </c>
      <c r="H38" s="28" t="s">
        <v>372</v>
      </c>
      <c r="I38" s="28" t="s">
        <v>131</v>
      </c>
      <c r="J38" s="28" t="s">
        <v>381</v>
      </c>
      <c r="K38" s="28" t="s">
        <v>197</v>
      </c>
      <c r="L38" s="28" t="s">
        <v>204</v>
      </c>
      <c r="M38" s="28" t="s">
        <v>206</v>
      </c>
      <c r="N38" s="66" t="s">
        <v>396</v>
      </c>
      <c r="O38" s="67" t="s">
        <v>428</v>
      </c>
      <c r="P38" s="54" t="s">
        <v>429</v>
      </c>
      <c r="Q38" s="64" t="s">
        <v>430</v>
      </c>
      <c r="R38" s="58" t="s">
        <v>431</v>
      </c>
      <c r="S38" s="51" t="str">
        <f>CONCATENATE([3]Parametri!S58,[3]Parametri!T58,[3]Parametri!U58)</f>
        <v/>
      </c>
      <c r="T38" s="62" t="s">
        <v>433</v>
      </c>
      <c r="U38" s="68" t="s">
        <v>451</v>
      </c>
      <c r="V38" s="64" t="s">
        <v>444</v>
      </c>
      <c r="W38" s="109" t="s">
        <v>445</v>
      </c>
      <c r="X38" s="59" t="s">
        <v>452</v>
      </c>
      <c r="Y38" s="62" t="s">
        <v>192</v>
      </c>
    </row>
    <row r="39" spans="1:25" s="15" customFormat="1" ht="174" thickBot="1" x14ac:dyDescent="0.3">
      <c r="A39" s="141"/>
      <c r="B39" s="142"/>
      <c r="C39" s="142"/>
      <c r="D39" s="142"/>
      <c r="E39" s="28" t="s">
        <v>129</v>
      </c>
      <c r="F39" s="28" t="s">
        <v>209</v>
      </c>
      <c r="G39" s="28" t="s">
        <v>195</v>
      </c>
      <c r="H39" s="28" t="s">
        <v>372</v>
      </c>
      <c r="I39" s="28" t="s">
        <v>286</v>
      </c>
      <c r="J39" s="38" t="s">
        <v>222</v>
      </c>
      <c r="K39" s="28" t="s">
        <v>197</v>
      </c>
      <c r="L39" s="28" t="s">
        <v>204</v>
      </c>
      <c r="M39" s="28" t="s">
        <v>206</v>
      </c>
      <c r="N39" s="76" t="s">
        <v>404</v>
      </c>
      <c r="O39" s="81" t="s">
        <v>428</v>
      </c>
      <c r="P39" s="77" t="s">
        <v>429</v>
      </c>
      <c r="Q39" s="79" t="s">
        <v>430</v>
      </c>
      <c r="R39" s="78" t="s">
        <v>431</v>
      </c>
      <c r="S39" s="79" t="str">
        <f>CONCATENATE([3]Parametri!S59,[3]Parametri!T59,[3]Parametri!U59)</f>
        <v/>
      </c>
      <c r="T39" s="86" t="s">
        <v>433</v>
      </c>
      <c r="U39" s="86" t="s">
        <v>461</v>
      </c>
      <c r="V39" s="84" t="s">
        <v>444</v>
      </c>
      <c r="W39" s="110" t="s">
        <v>445</v>
      </c>
      <c r="X39" s="120" t="s">
        <v>458</v>
      </c>
      <c r="Y39" s="132" t="s">
        <v>192</v>
      </c>
    </row>
    <row r="40" spans="1:25" s="15" customFormat="1" ht="75.75" thickTop="1" x14ac:dyDescent="0.25">
      <c r="A40" s="141"/>
      <c r="B40" s="140">
        <v>8</v>
      </c>
      <c r="C40" s="140" t="s">
        <v>323</v>
      </c>
      <c r="D40" s="140" t="s">
        <v>195</v>
      </c>
      <c r="E40" s="25" t="s">
        <v>132</v>
      </c>
      <c r="F40" s="25" t="s">
        <v>241</v>
      </c>
      <c r="G40" s="25" t="s">
        <v>195</v>
      </c>
      <c r="H40" s="25" t="s">
        <v>372</v>
      </c>
      <c r="I40" s="25" t="s">
        <v>134</v>
      </c>
      <c r="J40" s="25" t="s">
        <v>317</v>
      </c>
      <c r="K40" s="25" t="s">
        <v>198</v>
      </c>
      <c r="L40" s="25" t="s">
        <v>204</v>
      </c>
      <c r="M40" s="25" t="s">
        <v>206</v>
      </c>
      <c r="N40" s="73" t="s">
        <v>372</v>
      </c>
      <c r="O40" s="53"/>
      <c r="P40" s="53"/>
      <c r="Q40" s="53"/>
      <c r="R40" s="74"/>
      <c r="S40" s="75" t="str">
        <f>CONCATENATE([3]Parametri!S60,[3]Parametri!T60,[3]Parametri!U60)</f>
        <v/>
      </c>
      <c r="T40" s="75"/>
      <c r="U40" s="75"/>
      <c r="V40" s="112"/>
      <c r="W40" s="111"/>
      <c r="X40" s="96"/>
      <c r="Y40" s="70"/>
    </row>
    <row r="41" spans="1:25" s="15" customFormat="1" ht="45.75" thickBot="1" x14ac:dyDescent="0.3">
      <c r="A41" s="141"/>
      <c r="B41" s="142"/>
      <c r="C41" s="142"/>
      <c r="D41" s="142"/>
      <c r="E41" s="27" t="s">
        <v>133</v>
      </c>
      <c r="F41" s="27" t="s">
        <v>218</v>
      </c>
      <c r="G41" s="27" t="s">
        <v>195</v>
      </c>
      <c r="H41" s="27" t="s">
        <v>372</v>
      </c>
      <c r="I41" s="27" t="s">
        <v>135</v>
      </c>
      <c r="J41" s="39" t="s">
        <v>229</v>
      </c>
      <c r="K41" s="27" t="s">
        <v>197</v>
      </c>
      <c r="L41" s="27" t="s">
        <v>204</v>
      </c>
      <c r="M41" s="27" t="s">
        <v>206</v>
      </c>
      <c r="N41" s="84" t="s">
        <v>372</v>
      </c>
      <c r="O41" s="77"/>
      <c r="P41" s="77"/>
      <c r="Q41" s="77"/>
      <c r="R41" s="78"/>
      <c r="S41" s="79" t="str">
        <f>CONCATENATE([3]Parametri!S61,[3]Parametri!T61,[3]Parametri!U61)</f>
        <v/>
      </c>
      <c r="T41" s="79"/>
      <c r="U41" s="79"/>
      <c r="V41" s="106"/>
      <c r="W41" s="106"/>
      <c r="X41" s="21"/>
      <c r="Y41" s="70"/>
    </row>
    <row r="42" spans="1:25" s="15" customFormat="1" ht="205.5" thickTop="1" x14ac:dyDescent="0.25">
      <c r="A42" s="141"/>
      <c r="B42" s="140">
        <v>9</v>
      </c>
      <c r="C42" s="140" t="s">
        <v>324</v>
      </c>
      <c r="D42" s="145" t="s">
        <v>195</v>
      </c>
      <c r="E42" s="140" t="s">
        <v>136</v>
      </c>
      <c r="F42" s="145" t="s">
        <v>320</v>
      </c>
      <c r="G42" s="140" t="s">
        <v>198</v>
      </c>
      <c r="H42" s="140" t="s">
        <v>372</v>
      </c>
      <c r="I42" s="25" t="s">
        <v>138</v>
      </c>
      <c r="J42" s="25" t="s">
        <v>210</v>
      </c>
      <c r="K42" s="25" t="s">
        <v>197</v>
      </c>
      <c r="L42" s="25" t="s">
        <v>204</v>
      </c>
      <c r="M42" s="25" t="s">
        <v>206</v>
      </c>
      <c r="N42" s="73" t="s">
        <v>399</v>
      </c>
      <c r="O42" s="82" t="s">
        <v>428</v>
      </c>
      <c r="P42" s="53" t="s">
        <v>429</v>
      </c>
      <c r="Q42" s="83" t="s">
        <v>430</v>
      </c>
      <c r="R42" s="74" t="s">
        <v>431</v>
      </c>
      <c r="S42" s="75" t="str">
        <f>CONCATENATE([3]Parametri!S62,[3]Parametri!T62,[3]Parametri!U62)</f>
        <v/>
      </c>
      <c r="T42" s="85" t="s">
        <v>433</v>
      </c>
      <c r="U42" s="83" t="s">
        <v>453</v>
      </c>
      <c r="V42" s="64" t="s">
        <v>441</v>
      </c>
      <c r="W42" s="119" t="s">
        <v>445</v>
      </c>
      <c r="X42" s="59" t="s">
        <v>454</v>
      </c>
      <c r="Y42" s="62" t="s">
        <v>192</v>
      </c>
    </row>
    <row r="43" spans="1:25" s="15" customFormat="1" ht="270.75" customHeight="1" x14ac:dyDescent="0.25">
      <c r="A43" s="141"/>
      <c r="B43" s="141"/>
      <c r="C43" s="141"/>
      <c r="D43" s="146"/>
      <c r="E43" s="141"/>
      <c r="F43" s="146"/>
      <c r="G43" s="141"/>
      <c r="H43" s="141"/>
      <c r="I43" s="31" t="s">
        <v>156</v>
      </c>
      <c r="J43" s="39" t="s">
        <v>289</v>
      </c>
      <c r="K43" s="27" t="s">
        <v>197</v>
      </c>
      <c r="L43" s="28" t="s">
        <v>204</v>
      </c>
      <c r="M43" s="28" t="s">
        <v>206</v>
      </c>
      <c r="N43" s="69" t="s">
        <v>400</v>
      </c>
      <c r="O43" s="67" t="s">
        <v>428</v>
      </c>
      <c r="P43" s="54" t="s">
        <v>429</v>
      </c>
      <c r="Q43" s="64" t="s">
        <v>430</v>
      </c>
      <c r="R43" s="58" t="s">
        <v>431</v>
      </c>
      <c r="S43" s="51" t="str">
        <f>CONCATENATE([3]Parametri!S63,[3]Parametri!T63,[3]Parametri!U63)</f>
        <v/>
      </c>
      <c r="T43" s="62" t="s">
        <v>433</v>
      </c>
      <c r="U43" s="64" t="s">
        <v>446</v>
      </c>
      <c r="V43" s="118" t="s">
        <v>441</v>
      </c>
      <c r="W43" s="103" t="s">
        <v>445</v>
      </c>
      <c r="X43" s="108" t="s">
        <v>447</v>
      </c>
      <c r="Y43" s="62" t="s">
        <v>192</v>
      </c>
    </row>
    <row r="44" spans="1:25" s="15" customFormat="1" ht="173.25" x14ac:dyDescent="0.25">
      <c r="A44" s="141"/>
      <c r="B44" s="141"/>
      <c r="C44" s="141"/>
      <c r="D44" s="146"/>
      <c r="E44" s="143"/>
      <c r="F44" s="148"/>
      <c r="G44" s="143"/>
      <c r="H44" s="143"/>
      <c r="I44" s="30" t="s">
        <v>246</v>
      </c>
      <c r="J44" s="28" t="s">
        <v>288</v>
      </c>
      <c r="K44" s="27" t="s">
        <v>197</v>
      </c>
      <c r="L44" s="28" t="s">
        <v>204</v>
      </c>
      <c r="M44" s="28" t="s">
        <v>206</v>
      </c>
      <c r="N44" s="66" t="s">
        <v>402</v>
      </c>
      <c r="O44" s="67" t="s">
        <v>428</v>
      </c>
      <c r="P44" s="54" t="s">
        <v>429</v>
      </c>
      <c r="Q44" s="64" t="s">
        <v>430</v>
      </c>
      <c r="R44" s="58" t="s">
        <v>431</v>
      </c>
      <c r="S44" s="51" t="str">
        <f>CONCATENATE([3]Parametri!S64,[3]Parametri!T64,[3]Parametri!U64)</f>
        <v/>
      </c>
      <c r="T44" s="62" t="s">
        <v>433</v>
      </c>
      <c r="U44" s="51" t="s">
        <v>460</v>
      </c>
      <c r="V44" s="65" t="s">
        <v>444</v>
      </c>
      <c r="W44" s="122" t="s">
        <v>445</v>
      </c>
      <c r="X44" s="123" t="s">
        <v>458</v>
      </c>
      <c r="Y44" s="121" t="s">
        <v>192</v>
      </c>
    </row>
    <row r="45" spans="1:25" s="15" customFormat="1" ht="75" x14ac:dyDescent="0.25">
      <c r="A45" s="141"/>
      <c r="B45" s="141"/>
      <c r="C45" s="141"/>
      <c r="D45" s="146"/>
      <c r="E45" s="144" t="s">
        <v>137</v>
      </c>
      <c r="F45" s="33" t="s">
        <v>380</v>
      </c>
      <c r="G45" s="33" t="s">
        <v>198</v>
      </c>
      <c r="H45" s="33" t="s">
        <v>372</v>
      </c>
      <c r="I45" s="30" t="s">
        <v>139</v>
      </c>
      <c r="J45" s="28" t="s">
        <v>375</v>
      </c>
      <c r="K45" s="27" t="s">
        <v>197</v>
      </c>
      <c r="L45" s="28" t="s">
        <v>204</v>
      </c>
      <c r="M45" s="28" t="s">
        <v>206</v>
      </c>
      <c r="N45" s="65" t="s">
        <v>372</v>
      </c>
      <c r="O45" s="54"/>
      <c r="P45" s="54"/>
      <c r="Q45" s="54"/>
      <c r="R45" s="58"/>
      <c r="S45" s="51" t="str">
        <f>CONCATENATE([3]Parametri!S65,[3]Parametri!T65,[3]Parametri!U65)</f>
        <v/>
      </c>
      <c r="T45" s="51"/>
      <c r="U45" s="51"/>
      <c r="V45" s="107"/>
      <c r="W45" s="107"/>
      <c r="X45" s="98"/>
      <c r="Y45" s="70"/>
    </row>
    <row r="46" spans="1:25" s="15" customFormat="1" ht="75" x14ac:dyDescent="0.25">
      <c r="A46" s="141"/>
      <c r="B46" s="141"/>
      <c r="C46" s="141"/>
      <c r="D46" s="146"/>
      <c r="E46" s="141"/>
      <c r="F46" s="33" t="s">
        <v>380</v>
      </c>
      <c r="G46" s="33" t="s">
        <v>195</v>
      </c>
      <c r="H46" s="33" t="s">
        <v>372</v>
      </c>
      <c r="I46" s="30" t="s">
        <v>157</v>
      </c>
      <c r="J46" s="33" t="s">
        <v>319</v>
      </c>
      <c r="K46" s="27" t="s">
        <v>197</v>
      </c>
      <c r="L46" s="28" t="s">
        <v>204</v>
      </c>
      <c r="M46" s="28" t="s">
        <v>206</v>
      </c>
      <c r="N46" s="65" t="s">
        <v>372</v>
      </c>
      <c r="O46" s="54"/>
      <c r="P46" s="54"/>
      <c r="Q46" s="54"/>
      <c r="R46" s="58"/>
      <c r="S46" s="51" t="str">
        <f>CONCATENATE([3]Parametri!S66,[3]Parametri!T66,[3]Parametri!U66)</f>
        <v/>
      </c>
      <c r="T46" s="51"/>
      <c r="U46" s="51"/>
      <c r="V46" s="107"/>
      <c r="W46" s="107"/>
      <c r="X46" s="98"/>
      <c r="Y46" s="70"/>
    </row>
    <row r="47" spans="1:25" s="15" customFormat="1" ht="258" customHeight="1" thickBot="1" x14ac:dyDescent="0.3">
      <c r="A47" s="141"/>
      <c r="B47" s="142"/>
      <c r="C47" s="142"/>
      <c r="D47" s="147"/>
      <c r="E47" s="142"/>
      <c r="F47" s="34" t="s">
        <v>380</v>
      </c>
      <c r="G47" s="34" t="s">
        <v>195</v>
      </c>
      <c r="H47" s="34" t="s">
        <v>372</v>
      </c>
      <c r="I47" s="21" t="s">
        <v>247</v>
      </c>
      <c r="J47" s="34" t="s">
        <v>318</v>
      </c>
      <c r="K47" s="34" t="s">
        <v>197</v>
      </c>
      <c r="L47" s="34" t="s">
        <v>204</v>
      </c>
      <c r="M47" s="34" t="s">
        <v>206</v>
      </c>
      <c r="N47" s="76" t="s">
        <v>409</v>
      </c>
      <c r="O47" s="81" t="s">
        <v>428</v>
      </c>
      <c r="P47" s="77" t="s">
        <v>429</v>
      </c>
      <c r="Q47" s="79" t="s">
        <v>430</v>
      </c>
      <c r="R47" s="78" t="s">
        <v>431</v>
      </c>
      <c r="S47" s="79" t="str">
        <f>CONCATENATE([3]Parametri!S67,[3]Parametri!T67,[3]Parametri!U67)</f>
        <v/>
      </c>
      <c r="T47" s="86" t="s">
        <v>433</v>
      </c>
      <c r="U47" s="79" t="s">
        <v>455</v>
      </c>
      <c r="V47" s="91" t="s">
        <v>444</v>
      </c>
      <c r="W47" s="115" t="s">
        <v>445</v>
      </c>
      <c r="X47" s="93" t="s">
        <v>456</v>
      </c>
      <c r="Y47" s="136" t="s">
        <v>192</v>
      </c>
    </row>
    <row r="48" spans="1:25" s="15" customFormat="1" ht="75.75" thickTop="1" x14ac:dyDescent="0.25">
      <c r="A48" s="141"/>
      <c r="B48" s="140">
        <v>10</v>
      </c>
      <c r="C48" s="140" t="s">
        <v>325</v>
      </c>
      <c r="D48" s="140" t="s">
        <v>195</v>
      </c>
      <c r="E48" s="140" t="s">
        <v>140</v>
      </c>
      <c r="F48" s="140" t="s">
        <v>231</v>
      </c>
      <c r="G48" s="140" t="s">
        <v>195</v>
      </c>
      <c r="H48" s="140" t="s">
        <v>372</v>
      </c>
      <c r="I48" s="30" t="s">
        <v>142</v>
      </c>
      <c r="J48" s="28" t="s">
        <v>321</v>
      </c>
      <c r="K48" s="28" t="s">
        <v>198</v>
      </c>
      <c r="L48" s="28" t="s">
        <v>204</v>
      </c>
      <c r="M48" s="28" t="s">
        <v>206</v>
      </c>
      <c r="N48" s="87" t="s">
        <v>372</v>
      </c>
      <c r="O48" s="53"/>
      <c r="P48" s="53"/>
      <c r="Q48" s="53"/>
      <c r="R48" s="74"/>
      <c r="S48" s="75" t="str">
        <f>CONCATENATE([3]Parametri!S68,[3]Parametri!T68,[3]Parametri!U68)</f>
        <v/>
      </c>
      <c r="T48" s="75"/>
      <c r="U48" s="75"/>
      <c r="V48" s="111"/>
      <c r="W48" s="112"/>
      <c r="X48" s="25"/>
      <c r="Y48" s="70"/>
    </row>
    <row r="49" spans="1:25" s="15" customFormat="1" ht="45" x14ac:dyDescent="0.25">
      <c r="A49" s="141"/>
      <c r="B49" s="141"/>
      <c r="C49" s="141"/>
      <c r="D49" s="141"/>
      <c r="E49" s="141"/>
      <c r="F49" s="141"/>
      <c r="G49" s="141"/>
      <c r="H49" s="141"/>
      <c r="I49" s="30" t="s">
        <v>158</v>
      </c>
      <c r="J49" s="40" t="s">
        <v>391</v>
      </c>
      <c r="K49" s="27" t="s">
        <v>198</v>
      </c>
      <c r="L49" s="27" t="s">
        <v>204</v>
      </c>
      <c r="M49" s="27" t="s">
        <v>206</v>
      </c>
      <c r="N49" s="65" t="s">
        <v>372</v>
      </c>
      <c r="O49" s="54"/>
      <c r="P49" s="54"/>
      <c r="Q49" s="54"/>
      <c r="R49" s="58"/>
      <c r="S49" s="51" t="str">
        <f>CONCATENATE([3]Parametri!S69,[3]Parametri!T69,[3]Parametri!U69)</f>
        <v/>
      </c>
      <c r="T49" s="51"/>
      <c r="U49" s="51"/>
      <c r="V49" s="107"/>
      <c r="W49" s="107"/>
      <c r="X49" s="98"/>
      <c r="Y49" s="70"/>
    </row>
    <row r="50" spans="1:25" s="15" customFormat="1" ht="30" x14ac:dyDescent="0.25">
      <c r="A50" s="141"/>
      <c r="B50" s="141"/>
      <c r="C50" s="141"/>
      <c r="D50" s="141"/>
      <c r="E50" s="143"/>
      <c r="F50" s="143"/>
      <c r="G50" s="143"/>
      <c r="H50" s="143"/>
      <c r="I50" s="28" t="s">
        <v>326</v>
      </c>
      <c r="J50" s="38" t="s">
        <v>239</v>
      </c>
      <c r="K50" s="28" t="s">
        <v>197</v>
      </c>
      <c r="L50" s="28" t="s">
        <v>204</v>
      </c>
      <c r="M50" s="28" t="s">
        <v>206</v>
      </c>
      <c r="N50" s="65" t="s">
        <v>372</v>
      </c>
      <c r="O50" s="54"/>
      <c r="P50" s="54"/>
      <c r="Q50" s="54"/>
      <c r="R50" s="58"/>
      <c r="S50" s="51" t="str">
        <f>CONCATENATE([3]Parametri!S70,[3]Parametri!T70,[3]Parametri!U70)</f>
        <v/>
      </c>
      <c r="T50" s="51"/>
      <c r="U50" s="51"/>
      <c r="V50" s="107"/>
      <c r="W50" s="107"/>
      <c r="X50" s="98"/>
      <c r="Y50" s="70"/>
    </row>
    <row r="51" spans="1:25" s="15" customFormat="1" ht="30" x14ac:dyDescent="0.25">
      <c r="A51" s="141"/>
      <c r="B51" s="141"/>
      <c r="C51" s="141"/>
      <c r="D51" s="141"/>
      <c r="E51" s="144" t="s">
        <v>141</v>
      </c>
      <c r="F51" s="144" t="s">
        <v>342</v>
      </c>
      <c r="G51" s="27" t="s">
        <v>195</v>
      </c>
      <c r="H51" s="27" t="s">
        <v>372</v>
      </c>
      <c r="I51" s="27" t="s">
        <v>143</v>
      </c>
      <c r="J51" s="39" t="s">
        <v>236</v>
      </c>
      <c r="K51" s="27" t="s">
        <v>197</v>
      </c>
      <c r="L51" s="27" t="s">
        <v>204</v>
      </c>
      <c r="M51" s="27" t="s">
        <v>206</v>
      </c>
      <c r="N51" s="65" t="s">
        <v>372</v>
      </c>
      <c r="O51" s="54"/>
      <c r="P51" s="54"/>
      <c r="Q51" s="54"/>
      <c r="R51" s="58"/>
      <c r="S51" s="51" t="str">
        <f>CONCATENATE([3]Parametri!S71,[3]Parametri!T71,[3]Parametri!U71)</f>
        <v/>
      </c>
      <c r="T51" s="51"/>
      <c r="U51" s="51"/>
      <c r="V51" s="107"/>
      <c r="W51" s="107"/>
      <c r="X51" s="98"/>
      <c r="Y51" s="70"/>
    </row>
    <row r="52" spans="1:25" s="15" customFormat="1" ht="30" x14ac:dyDescent="0.25">
      <c r="A52" s="141"/>
      <c r="B52" s="141"/>
      <c r="C52" s="141"/>
      <c r="D52" s="141"/>
      <c r="E52" s="141"/>
      <c r="F52" s="141"/>
      <c r="G52" s="27" t="s">
        <v>195</v>
      </c>
      <c r="H52" s="27" t="s">
        <v>372</v>
      </c>
      <c r="I52" s="27" t="s">
        <v>159</v>
      </c>
      <c r="J52" s="39" t="s">
        <v>237</v>
      </c>
      <c r="K52" s="27" t="s">
        <v>197</v>
      </c>
      <c r="L52" s="27" t="s">
        <v>204</v>
      </c>
      <c r="M52" s="27" t="s">
        <v>206</v>
      </c>
      <c r="N52" s="65" t="s">
        <v>372</v>
      </c>
      <c r="O52" s="54"/>
      <c r="P52" s="54"/>
      <c r="Q52" s="54"/>
      <c r="R52" s="58"/>
      <c r="S52" s="51" t="str">
        <f>CONCATENATE([3]Parametri!S72,[3]Parametri!T72,[3]Parametri!U72)</f>
        <v/>
      </c>
      <c r="T52" s="51"/>
      <c r="U52" s="51"/>
      <c r="V52" s="107"/>
      <c r="W52" s="107"/>
      <c r="X52" s="98"/>
      <c r="Y52" s="70"/>
    </row>
    <row r="53" spans="1:25" s="15" customFormat="1" ht="174" thickBot="1" x14ac:dyDescent="0.3">
      <c r="A53" s="141"/>
      <c r="B53" s="142"/>
      <c r="C53" s="142"/>
      <c r="D53" s="142"/>
      <c r="E53" s="142"/>
      <c r="F53" s="142"/>
      <c r="G53" s="21" t="s">
        <v>195</v>
      </c>
      <c r="H53" s="21" t="s">
        <v>372</v>
      </c>
      <c r="I53" s="21" t="s">
        <v>248</v>
      </c>
      <c r="J53" s="42" t="s">
        <v>238</v>
      </c>
      <c r="K53" s="21" t="s">
        <v>198</v>
      </c>
      <c r="L53" s="21" t="s">
        <v>204</v>
      </c>
      <c r="M53" s="21" t="s">
        <v>206</v>
      </c>
      <c r="N53" s="76" t="s">
        <v>394</v>
      </c>
      <c r="O53" s="81" t="s">
        <v>428</v>
      </c>
      <c r="P53" s="77" t="s">
        <v>429</v>
      </c>
      <c r="Q53" s="79" t="s">
        <v>430</v>
      </c>
      <c r="R53" s="78" t="s">
        <v>431</v>
      </c>
      <c r="S53" s="79" t="str">
        <f>CONCATENATE([3]Parametri!S73,[3]Parametri!T73,[3]Parametri!U73)</f>
        <v/>
      </c>
      <c r="T53" s="86" t="s">
        <v>434</v>
      </c>
      <c r="U53" s="79" t="s">
        <v>457</v>
      </c>
      <c r="V53" s="110" t="s">
        <v>444</v>
      </c>
      <c r="W53" s="110" t="s">
        <v>448</v>
      </c>
      <c r="X53" s="93" t="s">
        <v>449</v>
      </c>
      <c r="Y53" s="135" t="s">
        <v>192</v>
      </c>
    </row>
    <row r="54" spans="1:25" s="15" customFormat="1" ht="60.75" thickTop="1" x14ac:dyDescent="0.25">
      <c r="A54" s="141"/>
      <c r="B54" s="140">
        <v>11</v>
      </c>
      <c r="C54" s="140" t="s">
        <v>327</v>
      </c>
      <c r="D54" s="140" t="s">
        <v>195</v>
      </c>
      <c r="E54" s="27" t="s">
        <v>249</v>
      </c>
      <c r="F54" s="27" t="s">
        <v>243</v>
      </c>
      <c r="G54" s="27" t="s">
        <v>198</v>
      </c>
      <c r="H54" s="27" t="s">
        <v>372</v>
      </c>
      <c r="I54" s="27" t="s">
        <v>251</v>
      </c>
      <c r="J54" s="39" t="s">
        <v>328</v>
      </c>
      <c r="K54" s="27" t="s">
        <v>197</v>
      </c>
      <c r="L54" s="27" t="s">
        <v>204</v>
      </c>
      <c r="M54" s="27" t="s">
        <v>206</v>
      </c>
      <c r="N54" s="87" t="s">
        <v>372</v>
      </c>
      <c r="O54" s="53"/>
      <c r="P54" s="53"/>
      <c r="Q54" s="53"/>
      <c r="R54" s="74"/>
      <c r="S54" s="75" t="str">
        <f>CONCATENATE([3]Parametri!S74,[3]Parametri!T74,[3]Parametri!U74)</f>
        <v/>
      </c>
      <c r="T54" s="75"/>
      <c r="U54" s="75"/>
      <c r="V54" s="111"/>
      <c r="W54" s="111"/>
      <c r="X54" s="96"/>
      <c r="Y54" s="70"/>
    </row>
    <row r="55" spans="1:25" s="15" customFormat="1" ht="75" x14ac:dyDescent="0.25">
      <c r="A55" s="141"/>
      <c r="B55" s="141"/>
      <c r="C55" s="141"/>
      <c r="D55" s="141"/>
      <c r="E55" s="27" t="s">
        <v>250</v>
      </c>
      <c r="F55" s="27" t="s">
        <v>242</v>
      </c>
      <c r="G55" s="27" t="s">
        <v>198</v>
      </c>
      <c r="H55" s="27" t="s">
        <v>372</v>
      </c>
      <c r="I55" s="27" t="s">
        <v>252</v>
      </c>
      <c r="J55" s="39" t="s">
        <v>329</v>
      </c>
      <c r="K55" s="27" t="s">
        <v>197</v>
      </c>
      <c r="L55" s="27" t="s">
        <v>204</v>
      </c>
      <c r="M55" s="27" t="s">
        <v>206</v>
      </c>
      <c r="N55" s="65" t="s">
        <v>372</v>
      </c>
      <c r="O55" s="54"/>
      <c r="P55" s="54"/>
      <c r="Q55" s="54"/>
      <c r="R55" s="58"/>
      <c r="S55" s="51" t="str">
        <f>CONCATENATE([3]Parametri!S75,[3]Parametri!T75,[3]Parametri!U75)</f>
        <v/>
      </c>
      <c r="T55" s="51"/>
      <c r="U55" s="51"/>
      <c r="V55" s="107"/>
      <c r="W55" s="107"/>
      <c r="X55" s="98"/>
      <c r="Y55" s="70"/>
    </row>
    <row r="56" spans="1:25" s="15" customFormat="1" ht="120.75" thickBot="1" x14ac:dyDescent="0.3">
      <c r="A56" s="141"/>
      <c r="B56" s="142"/>
      <c r="C56" s="142"/>
      <c r="D56" s="142"/>
      <c r="E56" s="21" t="s">
        <v>332</v>
      </c>
      <c r="F56" s="21" t="s">
        <v>330</v>
      </c>
      <c r="G56" s="21" t="s">
        <v>198</v>
      </c>
      <c r="H56" s="21" t="s">
        <v>372</v>
      </c>
      <c r="I56" s="21" t="s">
        <v>333</v>
      </c>
      <c r="J56" s="42" t="s">
        <v>331</v>
      </c>
      <c r="K56" s="21" t="s">
        <v>197</v>
      </c>
      <c r="L56" s="21" t="s">
        <v>204</v>
      </c>
      <c r="M56" s="21" t="s">
        <v>206</v>
      </c>
      <c r="N56" s="84" t="s">
        <v>372</v>
      </c>
      <c r="O56" s="77"/>
      <c r="P56" s="77"/>
      <c r="Q56" s="77"/>
      <c r="R56" s="78"/>
      <c r="S56" s="79" t="str">
        <f>CONCATENATE([3]Parametri!S76,[3]Parametri!T76,[3]Parametri!U76)</f>
        <v/>
      </c>
      <c r="T56" s="79"/>
      <c r="U56" s="79"/>
      <c r="V56" s="106"/>
      <c r="W56" s="106"/>
      <c r="X56" s="21"/>
      <c r="Y56" s="70"/>
    </row>
    <row r="57" spans="1:25" s="15" customFormat="1" ht="75.75" thickTop="1" x14ac:dyDescent="0.25">
      <c r="A57" s="141"/>
      <c r="B57" s="140">
        <v>12</v>
      </c>
      <c r="C57" s="140" t="s">
        <v>336</v>
      </c>
      <c r="D57" s="140" t="s">
        <v>195</v>
      </c>
      <c r="E57" s="140" t="s">
        <v>253</v>
      </c>
      <c r="F57" s="140" t="s">
        <v>244</v>
      </c>
      <c r="G57" s="140" t="s">
        <v>198</v>
      </c>
      <c r="H57" s="140" t="s">
        <v>372</v>
      </c>
      <c r="I57" s="27" t="s">
        <v>254</v>
      </c>
      <c r="J57" s="27" t="s">
        <v>343</v>
      </c>
      <c r="K57" s="27" t="s">
        <v>197</v>
      </c>
      <c r="L57" s="27" t="s">
        <v>204</v>
      </c>
      <c r="M57" s="27" t="s">
        <v>206</v>
      </c>
      <c r="N57" s="73" t="s">
        <v>372</v>
      </c>
      <c r="O57" s="53"/>
      <c r="P57" s="53"/>
      <c r="Q57" s="53"/>
      <c r="R57" s="74"/>
      <c r="S57" s="75" t="str">
        <f>CONCATENATE([3]Parametri!S77,[3]Parametri!T77,[3]Parametri!U77)</f>
        <v/>
      </c>
      <c r="T57" s="75"/>
      <c r="U57" s="75"/>
      <c r="V57" s="111"/>
      <c r="W57" s="111"/>
      <c r="X57" s="96"/>
      <c r="Y57" s="70"/>
    </row>
    <row r="58" spans="1:25" s="15" customFormat="1" ht="60.75" thickBot="1" x14ac:dyDescent="0.3">
      <c r="A58" s="141"/>
      <c r="B58" s="142"/>
      <c r="C58" s="142"/>
      <c r="D58" s="142"/>
      <c r="E58" s="142"/>
      <c r="F58" s="142"/>
      <c r="G58" s="142"/>
      <c r="H58" s="142"/>
      <c r="I58" s="21" t="s">
        <v>334</v>
      </c>
      <c r="J58" s="21" t="s">
        <v>382</v>
      </c>
      <c r="K58" s="21" t="s">
        <v>197</v>
      </c>
      <c r="L58" s="21" t="s">
        <v>204</v>
      </c>
      <c r="M58" s="21" t="s">
        <v>206</v>
      </c>
      <c r="N58" s="84" t="s">
        <v>372</v>
      </c>
      <c r="O58" s="77"/>
      <c r="P58" s="77"/>
      <c r="Q58" s="77"/>
      <c r="R58" s="78"/>
      <c r="S58" s="79" t="str">
        <f>CONCATENATE([3]Parametri!S78,[3]Parametri!T78,[3]Parametri!U78)</f>
        <v/>
      </c>
      <c r="T58" s="79"/>
      <c r="U58" s="79"/>
      <c r="V58" s="106"/>
      <c r="W58" s="106"/>
      <c r="X58" s="21"/>
      <c r="Y58" s="70"/>
    </row>
    <row r="59" spans="1:25" s="15" customFormat="1" ht="30.75" thickTop="1" x14ac:dyDescent="0.25">
      <c r="A59" s="141"/>
      <c r="B59" s="140">
        <v>13</v>
      </c>
      <c r="C59" s="140" t="s">
        <v>337</v>
      </c>
      <c r="D59" s="140" t="s">
        <v>195</v>
      </c>
      <c r="E59" s="140" t="s">
        <v>255</v>
      </c>
      <c r="F59" s="140" t="s">
        <v>377</v>
      </c>
      <c r="G59" s="140" t="s">
        <v>198</v>
      </c>
      <c r="H59" s="140" t="s">
        <v>372</v>
      </c>
      <c r="I59" s="26" t="s">
        <v>256</v>
      </c>
      <c r="J59" s="26" t="s">
        <v>383</v>
      </c>
      <c r="K59" s="26" t="s">
        <v>197</v>
      </c>
      <c r="L59" s="26" t="s">
        <v>204</v>
      </c>
      <c r="M59" s="26" t="s">
        <v>206</v>
      </c>
      <c r="N59" s="73" t="s">
        <v>372</v>
      </c>
      <c r="O59" s="53"/>
      <c r="P59" s="53"/>
      <c r="Q59" s="53"/>
      <c r="R59" s="74"/>
      <c r="S59" s="75" t="str">
        <f>CONCATENATE([3]Parametri!S79,[3]Parametri!T79,[3]Parametri!U79)</f>
        <v/>
      </c>
      <c r="T59" s="75"/>
      <c r="U59" s="75"/>
      <c r="V59" s="111"/>
      <c r="W59" s="111"/>
      <c r="X59" s="96"/>
      <c r="Y59" s="70"/>
    </row>
    <row r="60" spans="1:25" s="35" customFormat="1" ht="267" customHeight="1" thickBot="1" x14ac:dyDescent="0.3">
      <c r="A60" s="141"/>
      <c r="B60" s="142"/>
      <c r="C60" s="142"/>
      <c r="D60" s="142"/>
      <c r="E60" s="142"/>
      <c r="F60" s="142"/>
      <c r="G60" s="142"/>
      <c r="H60" s="142"/>
      <c r="I60" s="21" t="s">
        <v>353</v>
      </c>
      <c r="J60" s="21" t="s">
        <v>352</v>
      </c>
      <c r="K60" s="21" t="s">
        <v>197</v>
      </c>
      <c r="L60" s="21" t="s">
        <v>204</v>
      </c>
      <c r="M60" s="21" t="s">
        <v>206</v>
      </c>
      <c r="N60" s="76" t="s">
        <v>410</v>
      </c>
      <c r="O60" s="81" t="s">
        <v>428</v>
      </c>
      <c r="P60" s="77" t="s">
        <v>429</v>
      </c>
      <c r="Q60" s="79" t="s">
        <v>430</v>
      </c>
      <c r="R60" s="78" t="s">
        <v>431</v>
      </c>
      <c r="S60" s="79" t="str">
        <f>CONCATENATE([3]Parametri!S80,[3]Parametri!T80,[3]Parametri!U80)</f>
        <v/>
      </c>
      <c r="T60" s="86" t="s">
        <v>433</v>
      </c>
      <c r="U60" s="79" t="s">
        <v>472</v>
      </c>
      <c r="V60" s="91" t="s">
        <v>464</v>
      </c>
      <c r="W60" s="115" t="s">
        <v>465</v>
      </c>
      <c r="X60" s="93" t="s">
        <v>459</v>
      </c>
      <c r="Y60" s="102" t="s">
        <v>192</v>
      </c>
    </row>
    <row r="61" spans="1:25" s="35" customFormat="1" ht="45.75" thickTop="1" x14ac:dyDescent="0.25">
      <c r="A61" s="141"/>
      <c r="B61" s="140">
        <v>14</v>
      </c>
      <c r="C61" s="140" t="s">
        <v>338</v>
      </c>
      <c r="D61" s="140" t="s">
        <v>195</v>
      </c>
      <c r="E61" s="25" t="s">
        <v>257</v>
      </c>
      <c r="F61" s="25" t="s">
        <v>226</v>
      </c>
      <c r="G61" s="25" t="s">
        <v>195</v>
      </c>
      <c r="H61" s="25" t="s">
        <v>372</v>
      </c>
      <c r="I61" s="25" t="s">
        <v>258</v>
      </c>
      <c r="J61" s="25" t="s">
        <v>221</v>
      </c>
      <c r="K61" s="30" t="s">
        <v>198</v>
      </c>
      <c r="L61" s="30" t="s">
        <v>204</v>
      </c>
      <c r="M61" s="30" t="s">
        <v>206</v>
      </c>
      <c r="N61" s="73" t="s">
        <v>372</v>
      </c>
      <c r="O61" s="53"/>
      <c r="P61" s="53"/>
      <c r="Q61" s="53"/>
      <c r="R61" s="74"/>
      <c r="S61" s="75" t="str">
        <f>CONCATENATE([3]Parametri!S81,[3]Parametri!T81,[3]Parametri!U81)</f>
        <v/>
      </c>
      <c r="T61" s="75"/>
      <c r="U61" s="75"/>
      <c r="V61" s="113"/>
      <c r="W61" s="113"/>
      <c r="X61" s="97"/>
      <c r="Y61" s="92"/>
    </row>
    <row r="62" spans="1:25" s="35" customFormat="1" ht="173.25" x14ac:dyDescent="0.25">
      <c r="A62" s="141"/>
      <c r="B62" s="141"/>
      <c r="C62" s="141"/>
      <c r="D62" s="141"/>
      <c r="E62" s="26" t="s">
        <v>354</v>
      </c>
      <c r="F62" s="26" t="s">
        <v>227</v>
      </c>
      <c r="G62" s="26" t="s">
        <v>195</v>
      </c>
      <c r="H62" s="26" t="s">
        <v>372</v>
      </c>
      <c r="I62" s="28" t="s">
        <v>356</v>
      </c>
      <c r="J62" s="28" t="s">
        <v>381</v>
      </c>
      <c r="K62" s="30" t="s">
        <v>197</v>
      </c>
      <c r="L62" s="30" t="s">
        <v>204</v>
      </c>
      <c r="M62" s="30" t="s">
        <v>206</v>
      </c>
      <c r="N62" s="66" t="s">
        <v>396</v>
      </c>
      <c r="O62" s="67" t="s">
        <v>428</v>
      </c>
      <c r="P62" s="54" t="s">
        <v>429</v>
      </c>
      <c r="Q62" s="64" t="s">
        <v>430</v>
      </c>
      <c r="R62" s="58" t="s">
        <v>431</v>
      </c>
      <c r="S62" s="51" t="str">
        <f>CONCATENATE([3]Parametri!S82,[3]Parametri!T82,[3]Parametri!U82)</f>
        <v/>
      </c>
      <c r="T62" s="62" t="s">
        <v>433</v>
      </c>
      <c r="U62" s="68" t="s">
        <v>462</v>
      </c>
      <c r="V62" s="64" t="s">
        <v>464</v>
      </c>
      <c r="W62" s="109" t="s">
        <v>465</v>
      </c>
      <c r="X62" s="59" t="s">
        <v>452</v>
      </c>
      <c r="Y62" s="62" t="s">
        <v>192</v>
      </c>
    </row>
    <row r="63" spans="1:25" s="35" customFormat="1" ht="174" thickBot="1" x14ac:dyDescent="0.3">
      <c r="A63" s="141"/>
      <c r="B63" s="142"/>
      <c r="C63" s="142"/>
      <c r="D63" s="142"/>
      <c r="E63" s="21" t="s">
        <v>355</v>
      </c>
      <c r="F63" s="21" t="s">
        <v>209</v>
      </c>
      <c r="G63" s="21" t="s">
        <v>195</v>
      </c>
      <c r="H63" s="21" t="s">
        <v>372</v>
      </c>
      <c r="I63" s="21" t="s">
        <v>357</v>
      </c>
      <c r="J63" s="21" t="s">
        <v>335</v>
      </c>
      <c r="K63" s="21" t="s">
        <v>197</v>
      </c>
      <c r="L63" s="21" t="s">
        <v>204</v>
      </c>
      <c r="M63" s="21" t="s">
        <v>206</v>
      </c>
      <c r="N63" s="76" t="s">
        <v>405</v>
      </c>
      <c r="O63" s="81" t="s">
        <v>428</v>
      </c>
      <c r="P63" s="77" t="s">
        <v>429</v>
      </c>
      <c r="Q63" s="79" t="s">
        <v>430</v>
      </c>
      <c r="R63" s="78" t="s">
        <v>431</v>
      </c>
      <c r="S63" s="79" t="str">
        <f>CONCATENATE([3]Parametri!S83,[3]Parametri!T83,[3]Parametri!U83)</f>
        <v/>
      </c>
      <c r="T63" s="86" t="s">
        <v>433</v>
      </c>
      <c r="U63" s="86" t="s">
        <v>463</v>
      </c>
      <c r="V63" s="84" t="s">
        <v>464</v>
      </c>
      <c r="W63" s="110" t="s">
        <v>465</v>
      </c>
      <c r="X63" s="120" t="s">
        <v>458</v>
      </c>
      <c r="Y63" s="132" t="s">
        <v>192</v>
      </c>
    </row>
    <row r="64" spans="1:25" s="35" customFormat="1" ht="90.75" thickTop="1" x14ac:dyDescent="0.25">
      <c r="A64" s="141"/>
      <c r="B64" s="145">
        <v>15</v>
      </c>
      <c r="C64" s="140" t="s">
        <v>339</v>
      </c>
      <c r="D64" s="140" t="s">
        <v>195</v>
      </c>
      <c r="E64" s="140" t="s">
        <v>259</v>
      </c>
      <c r="F64" s="140" t="s">
        <v>231</v>
      </c>
      <c r="G64" s="140" t="s">
        <v>195</v>
      </c>
      <c r="H64" s="140" t="s">
        <v>372</v>
      </c>
      <c r="I64" s="30" t="s">
        <v>260</v>
      </c>
      <c r="J64" s="28" t="s">
        <v>295</v>
      </c>
      <c r="K64" s="24" t="s">
        <v>198</v>
      </c>
      <c r="L64" s="33" t="s">
        <v>204</v>
      </c>
      <c r="M64" s="33" t="s">
        <v>206</v>
      </c>
      <c r="N64" s="87" t="s">
        <v>372</v>
      </c>
      <c r="O64" s="53"/>
      <c r="P64" s="53"/>
      <c r="Q64" s="53"/>
      <c r="R64" s="74"/>
      <c r="S64" s="75" t="str">
        <f>CONCATENATE([3]Parametri!S84,[3]Parametri!T84,[3]Parametri!U84)</f>
        <v/>
      </c>
      <c r="T64" s="75"/>
      <c r="U64" s="75"/>
      <c r="V64" s="113"/>
      <c r="W64" s="113"/>
      <c r="X64" s="97"/>
      <c r="Y64" s="71"/>
    </row>
    <row r="65" spans="1:25" s="35" customFormat="1" ht="60" x14ac:dyDescent="0.25">
      <c r="A65" s="141"/>
      <c r="B65" s="146"/>
      <c r="C65" s="141"/>
      <c r="D65" s="141"/>
      <c r="E65" s="141"/>
      <c r="F65" s="141"/>
      <c r="G65" s="141"/>
      <c r="H65" s="141"/>
      <c r="I65" s="30" t="s">
        <v>392</v>
      </c>
      <c r="J65" s="40" t="s">
        <v>390</v>
      </c>
      <c r="K65" s="30" t="s">
        <v>198</v>
      </c>
      <c r="L65" s="33" t="s">
        <v>204</v>
      </c>
      <c r="M65" s="33" t="s">
        <v>206</v>
      </c>
      <c r="N65" s="65" t="s">
        <v>372</v>
      </c>
      <c r="O65" s="54"/>
      <c r="P65" s="54"/>
      <c r="Q65" s="54"/>
      <c r="R65" s="58"/>
      <c r="S65" s="51" t="str">
        <f>CONCATENATE([3]Parametri!S85,[3]Parametri!T85,[3]Parametri!U85)</f>
        <v/>
      </c>
      <c r="T65" s="51"/>
      <c r="U65" s="51"/>
      <c r="V65" s="114"/>
      <c r="W65" s="114"/>
      <c r="X65" s="33"/>
      <c r="Y65" s="71"/>
    </row>
    <row r="66" spans="1:25" s="15" customFormat="1" ht="30.75" thickBot="1" x14ac:dyDescent="0.3">
      <c r="A66" s="141"/>
      <c r="B66" s="147"/>
      <c r="C66" s="142"/>
      <c r="D66" s="142"/>
      <c r="E66" s="142"/>
      <c r="F66" s="142"/>
      <c r="G66" s="142"/>
      <c r="H66" s="142"/>
      <c r="I66" s="21" t="s">
        <v>393</v>
      </c>
      <c r="J66" s="42" t="s">
        <v>239</v>
      </c>
      <c r="K66" s="21" t="s">
        <v>197</v>
      </c>
      <c r="L66" s="21" t="s">
        <v>204</v>
      </c>
      <c r="M66" s="21" t="s">
        <v>206</v>
      </c>
      <c r="N66" s="84" t="s">
        <v>372</v>
      </c>
      <c r="O66" s="77"/>
      <c r="P66" s="77"/>
      <c r="Q66" s="77"/>
      <c r="R66" s="78"/>
      <c r="S66" s="79" t="str">
        <f>CONCATENATE([3]Parametri!S86,[3]Parametri!T86,[3]Parametri!U86)</f>
        <v/>
      </c>
      <c r="T66" s="79"/>
      <c r="U66" s="79"/>
      <c r="V66" s="106"/>
      <c r="W66" s="106"/>
      <c r="X66" s="21"/>
      <c r="Y66" s="70"/>
    </row>
    <row r="67" spans="1:25" s="15" customFormat="1" ht="30.75" thickTop="1" x14ac:dyDescent="0.25">
      <c r="A67" s="141"/>
      <c r="B67" s="140">
        <v>16</v>
      </c>
      <c r="C67" s="140" t="s">
        <v>340</v>
      </c>
      <c r="D67" s="140" t="s">
        <v>195</v>
      </c>
      <c r="E67" s="140" t="s">
        <v>386</v>
      </c>
      <c r="F67" s="140" t="s">
        <v>342</v>
      </c>
      <c r="G67" s="140" t="s">
        <v>195</v>
      </c>
      <c r="H67" s="140" t="s">
        <v>372</v>
      </c>
      <c r="I67" s="28" t="s">
        <v>387</v>
      </c>
      <c r="J67" s="38" t="s">
        <v>236</v>
      </c>
      <c r="K67" s="30" t="s">
        <v>197</v>
      </c>
      <c r="L67" s="28" t="s">
        <v>204</v>
      </c>
      <c r="M67" s="28" t="s">
        <v>206</v>
      </c>
      <c r="N67" s="87" t="s">
        <v>372</v>
      </c>
      <c r="O67" s="53"/>
      <c r="P67" s="53"/>
      <c r="Q67" s="53"/>
      <c r="R67" s="74"/>
      <c r="S67" s="75" t="str">
        <f>CONCATENATE([3]Parametri!S87,[3]Parametri!T87,[3]Parametri!U87)</f>
        <v/>
      </c>
      <c r="T67" s="75"/>
      <c r="U67" s="75"/>
      <c r="V67" s="111"/>
      <c r="W67" s="111"/>
      <c r="X67" s="96"/>
      <c r="Y67" s="70"/>
    </row>
    <row r="68" spans="1:25" s="15" customFormat="1" ht="30" x14ac:dyDescent="0.25">
      <c r="A68" s="141"/>
      <c r="B68" s="141"/>
      <c r="C68" s="141"/>
      <c r="D68" s="141"/>
      <c r="E68" s="141"/>
      <c r="F68" s="141"/>
      <c r="G68" s="141"/>
      <c r="H68" s="141"/>
      <c r="I68" s="28" t="s">
        <v>388</v>
      </c>
      <c r="J68" s="41" t="s">
        <v>237</v>
      </c>
      <c r="K68" s="30" t="s">
        <v>197</v>
      </c>
      <c r="L68" s="28" t="s">
        <v>204</v>
      </c>
      <c r="M68" s="28" t="s">
        <v>206</v>
      </c>
      <c r="N68" s="65" t="s">
        <v>372</v>
      </c>
      <c r="O68" s="54"/>
      <c r="P68" s="54"/>
      <c r="Q68" s="54"/>
      <c r="R68" s="58"/>
      <c r="S68" s="51" t="str">
        <f>CONCATENATE([3]Parametri!S88,[3]Parametri!T88,[3]Parametri!U88)</f>
        <v/>
      </c>
      <c r="T68" s="51"/>
      <c r="U68" s="51"/>
      <c r="V68" s="107"/>
      <c r="W68" s="107"/>
      <c r="X68" s="98"/>
      <c r="Y68" s="70"/>
    </row>
    <row r="69" spans="1:25" s="15" customFormat="1" ht="174" thickBot="1" x14ac:dyDescent="0.3">
      <c r="A69" s="141"/>
      <c r="B69" s="142"/>
      <c r="C69" s="142"/>
      <c r="D69" s="142"/>
      <c r="E69" s="142"/>
      <c r="F69" s="142"/>
      <c r="G69" s="142"/>
      <c r="H69" s="142"/>
      <c r="I69" s="21" t="s">
        <v>389</v>
      </c>
      <c r="J69" s="42" t="s">
        <v>341</v>
      </c>
      <c r="K69" s="21" t="s">
        <v>198</v>
      </c>
      <c r="L69" s="21" t="s">
        <v>204</v>
      </c>
      <c r="M69" s="21" t="s">
        <v>206</v>
      </c>
      <c r="N69" s="76" t="s">
        <v>394</v>
      </c>
      <c r="O69" s="81" t="s">
        <v>428</v>
      </c>
      <c r="P69" s="77" t="s">
        <v>429</v>
      </c>
      <c r="Q69" s="79" t="s">
        <v>430</v>
      </c>
      <c r="R69" s="78" t="s">
        <v>431</v>
      </c>
      <c r="S69" s="79" t="str">
        <f>CONCATENATE([3]Parametri!S89,[3]Parametri!T89,[3]Parametri!U89)</f>
        <v/>
      </c>
      <c r="T69" s="86" t="s">
        <v>433</v>
      </c>
      <c r="U69" s="79" t="s">
        <v>473</v>
      </c>
      <c r="V69" s="84" t="s">
        <v>464</v>
      </c>
      <c r="W69" s="110" t="s">
        <v>465</v>
      </c>
      <c r="X69" s="93" t="s">
        <v>449</v>
      </c>
      <c r="Y69" s="135" t="s">
        <v>192</v>
      </c>
    </row>
    <row r="70" spans="1:25" s="15" customFormat="1" ht="75.75" thickTop="1" x14ac:dyDescent="0.25">
      <c r="A70" s="141"/>
      <c r="B70" s="140">
        <v>17</v>
      </c>
      <c r="C70" s="140" t="s">
        <v>345</v>
      </c>
      <c r="D70" s="140" t="s">
        <v>195</v>
      </c>
      <c r="E70" s="140" t="s">
        <v>263</v>
      </c>
      <c r="F70" s="140" t="s">
        <v>244</v>
      </c>
      <c r="G70" s="140" t="s">
        <v>198</v>
      </c>
      <c r="H70" s="140" t="s">
        <v>372</v>
      </c>
      <c r="I70" s="27" t="s">
        <v>417</v>
      </c>
      <c r="J70" s="27" t="s">
        <v>343</v>
      </c>
      <c r="K70" s="28" t="s">
        <v>197</v>
      </c>
      <c r="L70" s="28" t="s">
        <v>204</v>
      </c>
      <c r="M70" s="28" t="s">
        <v>206</v>
      </c>
      <c r="N70" s="87" t="s">
        <v>372</v>
      </c>
      <c r="O70" s="53"/>
      <c r="P70" s="53"/>
      <c r="Q70" s="53"/>
      <c r="R70" s="74"/>
      <c r="S70" s="75" t="str">
        <f>CONCATENATE([3]Parametri!S90,[3]Parametri!T90,[3]Parametri!U90)</f>
        <v/>
      </c>
      <c r="T70" s="75"/>
      <c r="U70" s="75"/>
      <c r="V70" s="111"/>
      <c r="W70" s="111"/>
      <c r="X70" s="96"/>
      <c r="Y70" s="70"/>
    </row>
    <row r="71" spans="1:25" s="15" customFormat="1" ht="60.75" thickBot="1" x14ac:dyDescent="0.3">
      <c r="A71" s="141"/>
      <c r="B71" s="142"/>
      <c r="C71" s="142"/>
      <c r="D71" s="142"/>
      <c r="E71" s="142"/>
      <c r="F71" s="142"/>
      <c r="G71" s="142"/>
      <c r="H71" s="142"/>
      <c r="I71" s="21" t="s">
        <v>418</v>
      </c>
      <c r="J71" s="21" t="s">
        <v>293</v>
      </c>
      <c r="K71" s="21" t="s">
        <v>197</v>
      </c>
      <c r="L71" s="21" t="s">
        <v>204</v>
      </c>
      <c r="M71" s="21" t="s">
        <v>206</v>
      </c>
      <c r="N71" s="124" t="s">
        <v>372</v>
      </c>
      <c r="O71" s="125"/>
      <c r="P71" s="125"/>
      <c r="Q71" s="125"/>
      <c r="R71" s="126"/>
      <c r="S71" s="127" t="str">
        <f>CONCATENATE([3]Parametri!S91,[3]Parametri!T91,[3]Parametri!U91)</f>
        <v/>
      </c>
      <c r="T71" s="127"/>
      <c r="U71" s="127"/>
      <c r="V71" s="128"/>
      <c r="W71" s="128"/>
      <c r="X71" s="129"/>
      <c r="Y71" s="70"/>
    </row>
    <row r="72" spans="1:25" s="15" customFormat="1" ht="75.75" thickTop="1" x14ac:dyDescent="0.25">
      <c r="A72" s="141"/>
      <c r="B72" s="140">
        <v>18</v>
      </c>
      <c r="C72" s="140" t="s">
        <v>346</v>
      </c>
      <c r="D72" s="140" t="s">
        <v>195</v>
      </c>
      <c r="E72" s="27" t="s">
        <v>264</v>
      </c>
      <c r="F72" s="25" t="s">
        <v>344</v>
      </c>
      <c r="G72" s="25" t="s">
        <v>198</v>
      </c>
      <c r="H72" s="25" t="s">
        <v>372</v>
      </c>
      <c r="I72" s="27" t="s">
        <v>267</v>
      </c>
      <c r="J72" s="25" t="s">
        <v>261</v>
      </c>
      <c r="K72" s="28" t="s">
        <v>197</v>
      </c>
      <c r="L72" s="27" t="s">
        <v>204</v>
      </c>
      <c r="M72" s="27" t="s">
        <v>206</v>
      </c>
      <c r="N72" s="87" t="s">
        <v>372</v>
      </c>
      <c r="O72" s="53"/>
      <c r="P72" s="53"/>
      <c r="Q72" s="53"/>
      <c r="R72" s="74"/>
      <c r="S72" s="75" t="str">
        <f>CONCATENATE([3]Parametri!S92,[3]Parametri!T92,[3]Parametri!U92)</f>
        <v/>
      </c>
      <c r="T72" s="75"/>
      <c r="U72" s="75"/>
      <c r="V72" s="111"/>
      <c r="W72" s="111"/>
      <c r="X72" s="116"/>
      <c r="Y72" s="70"/>
    </row>
    <row r="73" spans="1:25" s="15" customFormat="1" ht="60" x14ac:dyDescent="0.25">
      <c r="A73" s="141"/>
      <c r="B73" s="141"/>
      <c r="C73" s="141"/>
      <c r="D73" s="141"/>
      <c r="E73" s="28" t="s">
        <v>265</v>
      </c>
      <c r="F73" s="28" t="s">
        <v>207</v>
      </c>
      <c r="G73" s="29" t="s">
        <v>198</v>
      </c>
      <c r="H73" s="29" t="s">
        <v>372</v>
      </c>
      <c r="I73" s="28" t="s">
        <v>268</v>
      </c>
      <c r="J73" s="28" t="s">
        <v>294</v>
      </c>
      <c r="K73" s="28" t="s">
        <v>197</v>
      </c>
      <c r="L73" s="29" t="s">
        <v>204</v>
      </c>
      <c r="M73" s="29" t="s">
        <v>206</v>
      </c>
      <c r="N73" s="65" t="s">
        <v>372</v>
      </c>
      <c r="O73" s="54"/>
      <c r="P73" s="54"/>
      <c r="Q73" s="54"/>
      <c r="R73" s="58"/>
      <c r="S73" s="51" t="str">
        <f>CONCATENATE([3]Parametri!S93,[3]Parametri!T93,[3]Parametri!U93)</f>
        <v/>
      </c>
      <c r="T73" s="51"/>
      <c r="U73" s="51"/>
      <c r="V73" s="107"/>
      <c r="W73" s="107"/>
      <c r="X73" s="98"/>
      <c r="Y73" s="70"/>
    </row>
    <row r="74" spans="1:25" s="15" customFormat="1" ht="45" x14ac:dyDescent="0.25">
      <c r="A74" s="141"/>
      <c r="B74" s="141"/>
      <c r="C74" s="141"/>
      <c r="D74" s="141"/>
      <c r="E74" s="144" t="s">
        <v>266</v>
      </c>
      <c r="F74" s="144" t="s">
        <v>213</v>
      </c>
      <c r="G74" s="144" t="s">
        <v>198</v>
      </c>
      <c r="H74" s="144" t="s">
        <v>372</v>
      </c>
      <c r="I74" s="28" t="s">
        <v>269</v>
      </c>
      <c r="J74" s="28" t="s">
        <v>262</v>
      </c>
      <c r="K74" s="28" t="s">
        <v>197</v>
      </c>
      <c r="L74" s="29" t="s">
        <v>204</v>
      </c>
      <c r="M74" s="29" t="s">
        <v>206</v>
      </c>
      <c r="N74" s="65" t="s">
        <v>372</v>
      </c>
      <c r="O74" s="54"/>
      <c r="P74" s="54"/>
      <c r="Q74" s="54"/>
      <c r="R74" s="58"/>
      <c r="S74" s="51" t="str">
        <f>CONCATENATE([3]Parametri!S94,[3]Parametri!T94,[3]Parametri!U94)</f>
        <v/>
      </c>
      <c r="T74" s="51"/>
      <c r="U74" s="51"/>
      <c r="V74" s="107"/>
      <c r="W74" s="107"/>
      <c r="X74" s="98"/>
      <c r="Y74" s="70"/>
    </row>
    <row r="75" spans="1:25" s="15" customFormat="1" ht="45" x14ac:dyDescent="0.25">
      <c r="A75" s="141"/>
      <c r="B75" s="141"/>
      <c r="C75" s="141"/>
      <c r="D75" s="141"/>
      <c r="E75" s="141"/>
      <c r="F75" s="141"/>
      <c r="G75" s="141"/>
      <c r="H75" s="141"/>
      <c r="I75" s="28" t="s">
        <v>416</v>
      </c>
      <c r="J75" s="28" t="s">
        <v>208</v>
      </c>
      <c r="K75" s="28" t="s">
        <v>197</v>
      </c>
      <c r="L75" s="29" t="s">
        <v>204</v>
      </c>
      <c r="M75" s="29" t="s">
        <v>206</v>
      </c>
      <c r="N75" s="65" t="s">
        <v>372</v>
      </c>
      <c r="O75" s="54"/>
      <c r="P75" s="54"/>
      <c r="Q75" s="54"/>
      <c r="R75" s="58"/>
      <c r="S75" s="51" t="str">
        <f>CONCATENATE([3]Parametri!S95,[3]Parametri!T95,[3]Parametri!U95)</f>
        <v/>
      </c>
      <c r="T75" s="51"/>
      <c r="U75" s="51"/>
      <c r="V75" s="107"/>
      <c r="W75" s="107"/>
      <c r="X75" s="98"/>
      <c r="Y75" s="70"/>
    </row>
    <row r="76" spans="1:25" s="15" customFormat="1" ht="60" x14ac:dyDescent="0.25">
      <c r="A76" s="141"/>
      <c r="B76" s="141"/>
      <c r="C76" s="141"/>
      <c r="D76" s="141"/>
      <c r="E76" s="143"/>
      <c r="F76" s="143"/>
      <c r="G76" s="143"/>
      <c r="H76" s="143"/>
      <c r="I76" s="28" t="s">
        <v>361</v>
      </c>
      <c r="J76" s="28" t="s">
        <v>220</v>
      </c>
      <c r="K76" s="28" t="s">
        <v>197</v>
      </c>
      <c r="L76" s="29" t="s">
        <v>204</v>
      </c>
      <c r="M76" s="29" t="s">
        <v>206</v>
      </c>
      <c r="N76" s="65" t="s">
        <v>372</v>
      </c>
      <c r="O76" s="54"/>
      <c r="P76" s="54"/>
      <c r="Q76" s="54"/>
      <c r="R76" s="58"/>
      <c r="S76" s="51" t="str">
        <f>CONCATENATE([3]Parametri!S96,[3]Parametri!T96,[3]Parametri!U96)</f>
        <v/>
      </c>
      <c r="T76" s="51"/>
      <c r="U76" s="51"/>
      <c r="V76" s="107"/>
      <c r="W76" s="107"/>
      <c r="X76" s="98"/>
      <c r="Y76" s="70"/>
    </row>
    <row r="77" spans="1:25" s="15" customFormat="1" ht="30" x14ac:dyDescent="0.25">
      <c r="A77" s="141"/>
      <c r="B77" s="141"/>
      <c r="C77" s="141"/>
      <c r="D77" s="141"/>
      <c r="E77" s="144" t="s">
        <v>358</v>
      </c>
      <c r="F77" s="144" t="s">
        <v>223</v>
      </c>
      <c r="G77" s="144" t="s">
        <v>195</v>
      </c>
      <c r="H77" s="144" t="s">
        <v>372</v>
      </c>
      <c r="I77" s="28" t="s">
        <v>360</v>
      </c>
      <c r="J77" s="38" t="s">
        <v>224</v>
      </c>
      <c r="K77" s="28" t="s">
        <v>197</v>
      </c>
      <c r="L77" s="29" t="s">
        <v>204</v>
      </c>
      <c r="M77" s="29" t="s">
        <v>206</v>
      </c>
      <c r="N77" s="65" t="s">
        <v>372</v>
      </c>
      <c r="O77" s="54"/>
      <c r="P77" s="54"/>
      <c r="Q77" s="54"/>
      <c r="R77" s="58"/>
      <c r="S77" s="51" t="str">
        <f>CONCATENATE([3]Parametri!S97,[3]Parametri!T97,[3]Parametri!U97)</f>
        <v/>
      </c>
      <c r="T77" s="51"/>
      <c r="U77" s="51"/>
      <c r="V77" s="107"/>
      <c r="W77" s="107"/>
      <c r="X77" s="98"/>
      <c r="Y77" s="70"/>
    </row>
    <row r="78" spans="1:25" s="15" customFormat="1" ht="45.75" thickBot="1" x14ac:dyDescent="0.3">
      <c r="A78" s="141"/>
      <c r="B78" s="142"/>
      <c r="C78" s="142"/>
      <c r="D78" s="142"/>
      <c r="E78" s="142"/>
      <c r="F78" s="142"/>
      <c r="G78" s="142"/>
      <c r="H78" s="142"/>
      <c r="I78" s="21" t="s">
        <v>359</v>
      </c>
      <c r="J78" s="21" t="s">
        <v>225</v>
      </c>
      <c r="K78" s="21" t="s">
        <v>197</v>
      </c>
      <c r="L78" s="21" t="s">
        <v>204</v>
      </c>
      <c r="M78" s="21" t="s">
        <v>206</v>
      </c>
      <c r="N78" s="84" t="s">
        <v>372</v>
      </c>
      <c r="O78" s="77"/>
      <c r="P78" s="77"/>
      <c r="Q78" s="77"/>
      <c r="R78" s="78"/>
      <c r="S78" s="79" t="str">
        <f>CONCATENATE([3]Parametri!S98,[3]Parametri!T98,[3]Parametri!U98)</f>
        <v/>
      </c>
      <c r="T78" s="79"/>
      <c r="U78" s="79"/>
      <c r="V78" s="106"/>
      <c r="W78" s="106"/>
      <c r="X78" s="21"/>
      <c r="Y78" s="70"/>
    </row>
    <row r="79" spans="1:25" s="15" customFormat="1" ht="54.75" customHeight="1" thickTop="1" x14ac:dyDescent="0.25">
      <c r="A79" s="141"/>
      <c r="B79" s="140">
        <v>19</v>
      </c>
      <c r="C79" s="140" t="s">
        <v>347</v>
      </c>
      <c r="D79" s="140" t="s">
        <v>195</v>
      </c>
      <c r="E79" s="28" t="s">
        <v>270</v>
      </c>
      <c r="F79" s="25" t="s">
        <v>226</v>
      </c>
      <c r="G79" s="27" t="s">
        <v>195</v>
      </c>
      <c r="H79" s="27" t="s">
        <v>372</v>
      </c>
      <c r="I79" s="27" t="s">
        <v>272</v>
      </c>
      <c r="J79" s="27" t="s">
        <v>221</v>
      </c>
      <c r="K79" s="27" t="s">
        <v>198</v>
      </c>
      <c r="L79" s="27" t="s">
        <v>204</v>
      </c>
      <c r="M79" s="27" t="s">
        <v>206</v>
      </c>
      <c r="N79" s="87" t="s">
        <v>372</v>
      </c>
      <c r="O79" s="53"/>
      <c r="P79" s="53"/>
      <c r="Q79" s="53"/>
      <c r="R79" s="74"/>
      <c r="S79" s="75" t="str">
        <f>CONCATENATE([3]Parametri!S99,[3]Parametri!T99,[3]Parametri!U99)</f>
        <v/>
      </c>
      <c r="T79" s="75"/>
      <c r="U79" s="75"/>
      <c r="V79" s="111"/>
      <c r="W79" s="111"/>
      <c r="X79" s="96"/>
      <c r="Y79" s="70"/>
    </row>
    <row r="80" spans="1:25" s="15" customFormat="1" ht="173.25" x14ac:dyDescent="0.25">
      <c r="A80" s="141"/>
      <c r="B80" s="141"/>
      <c r="C80" s="141"/>
      <c r="D80" s="141"/>
      <c r="E80" s="28" t="s">
        <v>378</v>
      </c>
      <c r="F80" s="26" t="s">
        <v>227</v>
      </c>
      <c r="G80" s="26" t="s">
        <v>195</v>
      </c>
      <c r="H80" s="26" t="s">
        <v>372</v>
      </c>
      <c r="I80" s="28" t="s">
        <v>271</v>
      </c>
      <c r="J80" s="28" t="s">
        <v>381</v>
      </c>
      <c r="K80" s="28" t="s">
        <v>197</v>
      </c>
      <c r="L80" s="28" t="s">
        <v>204</v>
      </c>
      <c r="M80" s="28" t="s">
        <v>206</v>
      </c>
      <c r="N80" s="66" t="s">
        <v>396</v>
      </c>
      <c r="O80" s="67" t="s">
        <v>428</v>
      </c>
      <c r="P80" s="54" t="s">
        <v>429</v>
      </c>
      <c r="Q80" s="64" t="s">
        <v>430</v>
      </c>
      <c r="R80" s="58" t="s">
        <v>431</v>
      </c>
      <c r="S80" s="51" t="str">
        <f>CONCATENATE([3]Parametri!S100,[3]Parametri!T100,[3]Parametri!U100)</f>
        <v/>
      </c>
      <c r="T80" s="62" t="s">
        <v>433</v>
      </c>
      <c r="U80" s="68" t="s">
        <v>462</v>
      </c>
      <c r="V80" s="64" t="s">
        <v>464</v>
      </c>
      <c r="W80" s="109" t="s">
        <v>466</v>
      </c>
      <c r="X80" s="59" t="s">
        <v>452</v>
      </c>
      <c r="Y80" s="62" t="s">
        <v>192</v>
      </c>
    </row>
    <row r="81" spans="1:25" s="15" customFormat="1" ht="174" thickBot="1" x14ac:dyDescent="0.3">
      <c r="A81" s="141"/>
      <c r="B81" s="142"/>
      <c r="C81" s="142"/>
      <c r="D81" s="142"/>
      <c r="E81" s="21" t="s">
        <v>362</v>
      </c>
      <c r="F81" s="30" t="s">
        <v>374</v>
      </c>
      <c r="G81" s="30" t="s">
        <v>195</v>
      </c>
      <c r="H81" s="30" t="s">
        <v>372</v>
      </c>
      <c r="I81" s="28" t="s">
        <v>363</v>
      </c>
      <c r="J81" s="38" t="s">
        <v>222</v>
      </c>
      <c r="K81" s="21" t="s">
        <v>197</v>
      </c>
      <c r="L81" s="21" t="s">
        <v>204</v>
      </c>
      <c r="M81" s="21" t="s">
        <v>206</v>
      </c>
      <c r="N81" s="76" t="s">
        <v>406</v>
      </c>
      <c r="O81" s="81" t="s">
        <v>428</v>
      </c>
      <c r="P81" s="77" t="s">
        <v>429</v>
      </c>
      <c r="Q81" s="79" t="s">
        <v>430</v>
      </c>
      <c r="R81" s="78" t="s">
        <v>431</v>
      </c>
      <c r="S81" s="79" t="str">
        <f>CONCATENATE([3]Parametri!S101,[3]Parametri!T101,[3]Parametri!U101)</f>
        <v/>
      </c>
      <c r="T81" s="86" t="s">
        <v>433</v>
      </c>
      <c r="U81" s="86" t="s">
        <v>463</v>
      </c>
      <c r="V81" s="84" t="s">
        <v>464</v>
      </c>
      <c r="W81" s="110" t="s">
        <v>466</v>
      </c>
      <c r="X81" s="120" t="s">
        <v>458</v>
      </c>
      <c r="Y81" s="99" t="s">
        <v>192</v>
      </c>
    </row>
    <row r="82" spans="1:25" s="15" customFormat="1" ht="30.75" thickTop="1" x14ac:dyDescent="0.25">
      <c r="A82" s="141"/>
      <c r="B82" s="140">
        <v>20</v>
      </c>
      <c r="C82" s="140" t="s">
        <v>348</v>
      </c>
      <c r="D82" s="140" t="s">
        <v>195</v>
      </c>
      <c r="E82" s="27" t="s">
        <v>273</v>
      </c>
      <c r="F82" s="25" t="s">
        <v>241</v>
      </c>
      <c r="G82" s="25" t="s">
        <v>195</v>
      </c>
      <c r="H82" s="25" t="s">
        <v>372</v>
      </c>
      <c r="I82" s="23" t="s">
        <v>287</v>
      </c>
      <c r="J82" s="25" t="s">
        <v>217</v>
      </c>
      <c r="K82" s="28" t="s">
        <v>198</v>
      </c>
      <c r="L82" s="28" t="s">
        <v>204</v>
      </c>
      <c r="M82" s="28" t="s">
        <v>206</v>
      </c>
      <c r="N82" s="87" t="s">
        <v>372</v>
      </c>
      <c r="O82" s="53"/>
      <c r="P82" s="53"/>
      <c r="Q82" s="53"/>
      <c r="R82" s="74"/>
      <c r="S82" s="75" t="str">
        <f>CONCATENATE([3]Parametri!S102,[3]Parametri!T102,[3]Parametri!U102)</f>
        <v/>
      </c>
      <c r="T82" s="75"/>
      <c r="U82" s="75"/>
      <c r="V82" s="111"/>
      <c r="W82" s="111"/>
      <c r="X82" s="96"/>
      <c r="Y82" s="72"/>
    </row>
    <row r="83" spans="1:25" s="15" customFormat="1" ht="45.75" thickBot="1" x14ac:dyDescent="0.3">
      <c r="A83" s="141"/>
      <c r="B83" s="142"/>
      <c r="C83" s="142"/>
      <c r="D83" s="142"/>
      <c r="E83" s="21" t="s">
        <v>299</v>
      </c>
      <c r="F83" s="21" t="s">
        <v>218</v>
      </c>
      <c r="G83" s="21" t="s">
        <v>195</v>
      </c>
      <c r="H83" s="21" t="s">
        <v>372</v>
      </c>
      <c r="I83" s="21" t="s">
        <v>300</v>
      </c>
      <c r="J83" s="42" t="s">
        <v>229</v>
      </c>
      <c r="K83" s="21" t="s">
        <v>197</v>
      </c>
      <c r="L83" s="21" t="s">
        <v>204</v>
      </c>
      <c r="M83" s="21" t="s">
        <v>206</v>
      </c>
      <c r="N83" s="84" t="s">
        <v>372</v>
      </c>
      <c r="O83" s="77"/>
      <c r="P83" s="77"/>
      <c r="Q83" s="77"/>
      <c r="R83" s="78"/>
      <c r="S83" s="79" t="str">
        <f>CONCATENATE([3]Parametri!S103,[3]Parametri!T103,[3]Parametri!U103)</f>
        <v/>
      </c>
      <c r="T83" s="79"/>
      <c r="U83" s="79"/>
      <c r="V83" s="106"/>
      <c r="W83" s="106"/>
      <c r="X83" s="21"/>
      <c r="Y83" s="80"/>
    </row>
    <row r="84" spans="1:25" s="15" customFormat="1" ht="270" customHeight="1" thickTop="1" x14ac:dyDescent="0.25">
      <c r="A84" s="141"/>
      <c r="B84" s="140">
        <v>21</v>
      </c>
      <c r="C84" s="140" t="s">
        <v>349</v>
      </c>
      <c r="D84" s="140" t="s">
        <v>195</v>
      </c>
      <c r="E84" s="140" t="s">
        <v>275</v>
      </c>
      <c r="F84" s="140" t="s">
        <v>297</v>
      </c>
      <c r="G84" s="140" t="s">
        <v>198</v>
      </c>
      <c r="H84" s="140" t="s">
        <v>372</v>
      </c>
      <c r="I84" s="30" t="s">
        <v>274</v>
      </c>
      <c r="J84" s="30" t="s">
        <v>210</v>
      </c>
      <c r="K84" s="28" t="s">
        <v>197</v>
      </c>
      <c r="L84" s="30" t="s">
        <v>204</v>
      </c>
      <c r="M84" s="30" t="s">
        <v>206</v>
      </c>
      <c r="N84" s="73" t="s">
        <v>399</v>
      </c>
      <c r="O84" s="82" t="s">
        <v>428</v>
      </c>
      <c r="P84" s="53" t="s">
        <v>429</v>
      </c>
      <c r="Q84" s="83" t="s">
        <v>430</v>
      </c>
      <c r="R84" s="74" t="s">
        <v>431</v>
      </c>
      <c r="S84" s="75" t="str">
        <f>CONCATENATE([3]Parametri!S104,[3]Parametri!T104,[3]Parametri!U104)</f>
        <v/>
      </c>
      <c r="T84" s="85" t="s">
        <v>433</v>
      </c>
      <c r="U84" s="83" t="s">
        <v>468</v>
      </c>
      <c r="V84" s="117" t="s">
        <v>467</v>
      </c>
      <c r="W84" s="109" t="s">
        <v>466</v>
      </c>
      <c r="X84" s="59" t="s">
        <v>454</v>
      </c>
      <c r="Y84" s="62" t="s">
        <v>192</v>
      </c>
    </row>
    <row r="85" spans="1:25" s="15" customFormat="1" ht="252.75" customHeight="1" x14ac:dyDescent="0.25">
      <c r="A85" s="141"/>
      <c r="B85" s="141"/>
      <c r="C85" s="141"/>
      <c r="D85" s="141"/>
      <c r="E85" s="141"/>
      <c r="F85" s="141"/>
      <c r="G85" s="141"/>
      <c r="H85" s="141"/>
      <c r="I85" s="28" t="s">
        <v>364</v>
      </c>
      <c r="J85" s="38" t="s">
        <v>289</v>
      </c>
      <c r="K85" s="28" t="s">
        <v>197</v>
      </c>
      <c r="L85" s="28" t="s">
        <v>204</v>
      </c>
      <c r="M85" s="28" t="s">
        <v>206</v>
      </c>
      <c r="N85" s="69" t="s">
        <v>400</v>
      </c>
      <c r="O85" s="67" t="s">
        <v>428</v>
      </c>
      <c r="P85" s="54" t="s">
        <v>429</v>
      </c>
      <c r="Q85" s="64" t="s">
        <v>430</v>
      </c>
      <c r="R85" s="58" t="s">
        <v>431</v>
      </c>
      <c r="S85" s="51" t="str">
        <f>CONCATENATE([3]Parametri!S105,[3]Parametri!T105,[3]Parametri!U105)</f>
        <v/>
      </c>
      <c r="T85" s="62" t="s">
        <v>433</v>
      </c>
      <c r="U85" s="64" t="s">
        <v>469</v>
      </c>
      <c r="V85" s="117" t="s">
        <v>467</v>
      </c>
      <c r="W85" s="130" t="s">
        <v>466</v>
      </c>
      <c r="X85" s="108" t="s">
        <v>447</v>
      </c>
      <c r="Y85" s="62" t="s">
        <v>192</v>
      </c>
    </row>
    <row r="86" spans="1:25" s="15" customFormat="1" ht="173.25" x14ac:dyDescent="0.25">
      <c r="A86" s="141"/>
      <c r="B86" s="141"/>
      <c r="C86" s="141"/>
      <c r="D86" s="141"/>
      <c r="E86" s="143"/>
      <c r="F86" s="143"/>
      <c r="G86" s="143"/>
      <c r="H86" s="143"/>
      <c r="I86" s="28" t="s">
        <v>365</v>
      </c>
      <c r="J86" s="28" t="s">
        <v>288</v>
      </c>
      <c r="K86" s="28" t="s">
        <v>197</v>
      </c>
      <c r="L86" s="28" t="s">
        <v>204</v>
      </c>
      <c r="M86" s="28" t="s">
        <v>206</v>
      </c>
      <c r="N86" s="66" t="s">
        <v>408</v>
      </c>
      <c r="O86" s="67" t="s">
        <v>428</v>
      </c>
      <c r="P86" s="54" t="s">
        <v>429</v>
      </c>
      <c r="Q86" s="64" t="s">
        <v>430</v>
      </c>
      <c r="R86" s="58" t="s">
        <v>431</v>
      </c>
      <c r="S86" s="51" t="str">
        <f>CONCATENATE([3]Parametri!S106,[3]Parametri!T106,[3]Parametri!U106)</f>
        <v/>
      </c>
      <c r="T86" s="62" t="s">
        <v>433</v>
      </c>
      <c r="U86" s="51" t="s">
        <v>470</v>
      </c>
      <c r="V86" s="65" t="s">
        <v>464</v>
      </c>
      <c r="W86" s="122" t="s">
        <v>466</v>
      </c>
      <c r="X86" s="123" t="s">
        <v>458</v>
      </c>
      <c r="Y86" s="121" t="s">
        <v>192</v>
      </c>
    </row>
    <row r="87" spans="1:25" s="15" customFormat="1" ht="30" x14ac:dyDescent="0.25">
      <c r="A87" s="141"/>
      <c r="B87" s="141"/>
      <c r="C87" s="141"/>
      <c r="D87" s="141"/>
      <c r="E87" s="144" t="s">
        <v>276</v>
      </c>
      <c r="F87" s="144" t="s">
        <v>379</v>
      </c>
      <c r="G87" s="144" t="s">
        <v>198</v>
      </c>
      <c r="H87" s="144" t="s">
        <v>372</v>
      </c>
      <c r="I87" s="28" t="s">
        <v>415</v>
      </c>
      <c r="J87" s="28" t="s">
        <v>298</v>
      </c>
      <c r="K87" s="28" t="s">
        <v>197</v>
      </c>
      <c r="L87" s="28" t="s">
        <v>204</v>
      </c>
      <c r="M87" s="28" t="s">
        <v>206</v>
      </c>
      <c r="N87" s="65" t="s">
        <v>372</v>
      </c>
      <c r="O87" s="54"/>
      <c r="P87" s="54"/>
      <c r="Q87" s="54"/>
      <c r="R87" s="58"/>
      <c r="S87" s="51" t="str">
        <f>CONCATENATE([3]Parametri!S107,[3]Parametri!T107,[3]Parametri!U107)</f>
        <v/>
      </c>
      <c r="T87" s="51"/>
      <c r="U87" s="51"/>
      <c r="V87" s="111"/>
      <c r="W87" s="111"/>
      <c r="X87" s="98"/>
      <c r="Y87" s="70"/>
    </row>
    <row r="88" spans="1:25" s="15" customFormat="1" ht="45" x14ac:dyDescent="0.25">
      <c r="A88" s="141"/>
      <c r="B88" s="141"/>
      <c r="C88" s="141"/>
      <c r="D88" s="141"/>
      <c r="E88" s="141"/>
      <c r="F88" s="141"/>
      <c r="G88" s="141"/>
      <c r="H88" s="141"/>
      <c r="I88" s="28" t="s">
        <v>366</v>
      </c>
      <c r="J88" s="28" t="s">
        <v>384</v>
      </c>
      <c r="K88" s="28" t="s">
        <v>197</v>
      </c>
      <c r="L88" s="28" t="s">
        <v>204</v>
      </c>
      <c r="M88" s="28" t="s">
        <v>206</v>
      </c>
      <c r="N88" s="65" t="s">
        <v>372</v>
      </c>
      <c r="O88" s="54"/>
      <c r="P88" s="54"/>
      <c r="Q88" s="54"/>
      <c r="R88" s="58"/>
      <c r="S88" s="51" t="str">
        <f>CONCATENATE([3]Parametri!S108,[3]Parametri!T108,[3]Parametri!U108)</f>
        <v/>
      </c>
      <c r="T88" s="51"/>
      <c r="U88" s="51"/>
      <c r="V88" s="107"/>
      <c r="W88" s="107"/>
      <c r="X88" s="98"/>
      <c r="Y88" s="70"/>
    </row>
    <row r="89" spans="1:25" s="15" customFormat="1" ht="257.25" customHeight="1" thickBot="1" x14ac:dyDescent="0.3">
      <c r="A89" s="141"/>
      <c r="B89" s="142"/>
      <c r="C89" s="142"/>
      <c r="D89" s="142"/>
      <c r="E89" s="142"/>
      <c r="F89" s="142"/>
      <c r="G89" s="142"/>
      <c r="H89" s="142"/>
      <c r="I89" s="21" t="s">
        <v>367</v>
      </c>
      <c r="J89" s="21" t="s">
        <v>351</v>
      </c>
      <c r="K89" s="21" t="s">
        <v>197</v>
      </c>
      <c r="L89" s="21" t="s">
        <v>204</v>
      </c>
      <c r="M89" s="21" t="s">
        <v>206</v>
      </c>
      <c r="N89" s="76" t="s">
        <v>410</v>
      </c>
      <c r="O89" s="81" t="s">
        <v>428</v>
      </c>
      <c r="P89" s="77" t="s">
        <v>429</v>
      </c>
      <c r="Q89" s="79" t="s">
        <v>430</v>
      </c>
      <c r="R89" s="78" t="s">
        <v>431</v>
      </c>
      <c r="S89" s="79" t="str">
        <f>CONCATENATE([3]Parametri!S109,[3]Parametri!T109,[3]Parametri!U109)</f>
        <v/>
      </c>
      <c r="T89" s="86" t="s">
        <v>433</v>
      </c>
      <c r="U89" s="79" t="s">
        <v>472</v>
      </c>
      <c r="V89" s="91" t="s">
        <v>464</v>
      </c>
      <c r="W89" s="93" t="s">
        <v>466</v>
      </c>
      <c r="X89" s="93" t="s">
        <v>440</v>
      </c>
      <c r="Y89" s="102" t="s">
        <v>192</v>
      </c>
    </row>
    <row r="90" spans="1:25" s="15" customFormat="1" ht="75.75" thickTop="1" x14ac:dyDescent="0.25">
      <c r="A90" s="141"/>
      <c r="B90" s="140">
        <v>22</v>
      </c>
      <c r="C90" s="140" t="s">
        <v>350</v>
      </c>
      <c r="D90" s="140" t="s">
        <v>195</v>
      </c>
      <c r="E90" s="140" t="s">
        <v>368</v>
      </c>
      <c r="F90" s="140" t="s">
        <v>245</v>
      </c>
      <c r="G90" s="28" t="s">
        <v>195</v>
      </c>
      <c r="H90" s="28" t="s">
        <v>372</v>
      </c>
      <c r="I90" s="27" t="s">
        <v>370</v>
      </c>
      <c r="J90" s="28" t="s">
        <v>296</v>
      </c>
      <c r="K90" s="28" t="s">
        <v>198</v>
      </c>
      <c r="L90" s="28" t="s">
        <v>204</v>
      </c>
      <c r="M90" s="28" t="s">
        <v>206</v>
      </c>
      <c r="N90" s="87" t="s">
        <v>372</v>
      </c>
      <c r="O90" s="53"/>
      <c r="P90" s="53"/>
      <c r="Q90" s="53"/>
      <c r="R90" s="74"/>
      <c r="S90" s="75" t="str">
        <f>CONCATENATE([3]Parametri!S110,[3]Parametri!T110,[3]Parametri!U110)</f>
        <v/>
      </c>
      <c r="T90" s="75"/>
      <c r="U90" s="75"/>
      <c r="V90" s="111"/>
      <c r="W90" s="111"/>
      <c r="X90" s="96"/>
    </row>
    <row r="91" spans="1:25" s="15" customFormat="1" ht="45" x14ac:dyDescent="0.25">
      <c r="A91" s="141"/>
      <c r="B91" s="141"/>
      <c r="C91" s="141"/>
      <c r="D91" s="141"/>
      <c r="E91" s="150"/>
      <c r="F91" s="150"/>
      <c r="G91" s="144" t="s">
        <v>195</v>
      </c>
      <c r="H91" s="144" t="s">
        <v>373</v>
      </c>
      <c r="I91" s="45" t="s">
        <v>412</v>
      </c>
      <c r="J91" s="40" t="s">
        <v>407</v>
      </c>
      <c r="K91" s="45" t="s">
        <v>198</v>
      </c>
      <c r="L91" s="45" t="s">
        <v>204</v>
      </c>
      <c r="M91" s="45" t="s">
        <v>206</v>
      </c>
      <c r="N91" s="65" t="s">
        <v>372</v>
      </c>
      <c r="O91" s="54"/>
      <c r="P91" s="54"/>
      <c r="Q91" s="54"/>
      <c r="R91" s="58"/>
      <c r="S91" s="51" t="str">
        <f>CONCATENATE([3]Parametri!S111,[3]Parametri!T111,[3]Parametri!U111)</f>
        <v/>
      </c>
      <c r="T91" s="51"/>
      <c r="U91" s="51"/>
      <c r="V91" s="107"/>
      <c r="W91" s="107"/>
      <c r="X91" s="98"/>
      <c r="Y91" s="70"/>
    </row>
    <row r="92" spans="1:25" s="15" customFormat="1" ht="30" x14ac:dyDescent="0.25">
      <c r="A92" s="47"/>
      <c r="B92" s="141"/>
      <c r="C92" s="150"/>
      <c r="D92" s="150"/>
      <c r="E92" s="156"/>
      <c r="F92" s="150"/>
      <c r="G92" s="150"/>
      <c r="H92" s="150"/>
      <c r="I92" s="28" t="s">
        <v>413</v>
      </c>
      <c r="J92" s="38" t="s">
        <v>239</v>
      </c>
      <c r="K92" s="28" t="s">
        <v>197</v>
      </c>
      <c r="L92" s="28" t="s">
        <v>204</v>
      </c>
      <c r="M92" s="28" t="s">
        <v>206</v>
      </c>
      <c r="N92" s="65" t="s">
        <v>372</v>
      </c>
      <c r="O92" s="54"/>
      <c r="P92" s="54"/>
      <c r="Q92" s="54"/>
      <c r="R92" s="58"/>
      <c r="S92" s="51" t="str">
        <f>CONCATENATE([3]Parametri!S112,[3]Parametri!T112,[3]Parametri!U112)</f>
        <v/>
      </c>
      <c r="T92" s="51"/>
      <c r="U92" s="51"/>
      <c r="V92" s="107"/>
      <c r="W92" s="107"/>
      <c r="X92" s="98"/>
      <c r="Y92" s="70"/>
    </row>
    <row r="93" spans="1:25" s="15" customFormat="1" ht="30" x14ac:dyDescent="0.25">
      <c r="A93" s="28"/>
      <c r="B93" s="141"/>
      <c r="C93" s="150"/>
      <c r="D93" s="150"/>
      <c r="E93" s="144" t="s">
        <v>369</v>
      </c>
      <c r="F93" s="153" t="s">
        <v>342</v>
      </c>
      <c r="G93" s="28" t="s">
        <v>195</v>
      </c>
      <c r="H93" s="28"/>
      <c r="I93" s="28" t="s">
        <v>371</v>
      </c>
      <c r="J93" s="38" t="s">
        <v>236</v>
      </c>
      <c r="K93" s="28" t="s">
        <v>197</v>
      </c>
      <c r="L93" s="28" t="s">
        <v>204</v>
      </c>
      <c r="M93" s="28" t="s">
        <v>206</v>
      </c>
      <c r="N93" s="65" t="s">
        <v>372</v>
      </c>
      <c r="O93" s="54"/>
      <c r="P93" s="54"/>
      <c r="Q93" s="54"/>
      <c r="R93" s="58"/>
      <c r="S93" s="51" t="str">
        <f>CONCATENATE([3]Parametri!S113,[3]Parametri!T113,[3]Parametri!U113)</f>
        <v/>
      </c>
      <c r="T93" s="51"/>
      <c r="U93" s="51"/>
      <c r="V93" s="107"/>
      <c r="W93" s="107"/>
      <c r="X93" s="98"/>
      <c r="Y93" s="70"/>
    </row>
    <row r="94" spans="1:25" s="15" customFormat="1" ht="30" x14ac:dyDescent="0.25">
      <c r="A94" s="28"/>
      <c r="B94" s="141"/>
      <c r="C94" s="150"/>
      <c r="D94" s="150"/>
      <c r="E94" s="150"/>
      <c r="F94" s="154"/>
      <c r="G94" s="28" t="s">
        <v>195</v>
      </c>
      <c r="H94" s="28"/>
      <c r="I94" s="28" t="s">
        <v>414</v>
      </c>
      <c r="J94" s="38" t="s">
        <v>237</v>
      </c>
      <c r="K94" s="28" t="s">
        <v>197</v>
      </c>
      <c r="L94" s="28" t="s">
        <v>204</v>
      </c>
      <c r="M94" s="28" t="s">
        <v>206</v>
      </c>
      <c r="N94" s="65" t="s">
        <v>372</v>
      </c>
      <c r="O94" s="54"/>
      <c r="P94" s="54"/>
      <c r="Q94" s="54"/>
      <c r="R94" s="58"/>
      <c r="S94" s="51" t="str">
        <f>CONCATENATE([3]Parametri!S114,[3]Parametri!T114,[3]Parametri!U114)</f>
        <v/>
      </c>
      <c r="T94" s="51"/>
      <c r="U94" s="51"/>
      <c r="V94" s="107"/>
      <c r="W94" s="107"/>
      <c r="X94" s="98"/>
      <c r="Y94" s="70"/>
    </row>
    <row r="95" spans="1:25" s="15" customFormat="1" ht="174" thickBot="1" x14ac:dyDescent="0.3">
      <c r="A95" s="45"/>
      <c r="B95" s="141"/>
      <c r="C95" s="150"/>
      <c r="D95" s="150"/>
      <c r="E95" s="150"/>
      <c r="F95" s="155"/>
      <c r="G95" s="45" t="s">
        <v>195</v>
      </c>
      <c r="H95" s="45"/>
      <c r="I95" s="44" t="s">
        <v>411</v>
      </c>
      <c r="J95" s="41" t="s">
        <v>238</v>
      </c>
      <c r="K95" s="44" t="s">
        <v>198</v>
      </c>
      <c r="L95" s="44" t="s">
        <v>204</v>
      </c>
      <c r="M95" s="44" t="s">
        <v>206</v>
      </c>
      <c r="N95" s="93" t="s">
        <v>394</v>
      </c>
      <c r="O95" s="81" t="s">
        <v>428</v>
      </c>
      <c r="P95" s="77" t="s">
        <v>429</v>
      </c>
      <c r="Q95" s="79" t="s">
        <v>430</v>
      </c>
      <c r="R95" s="78" t="s">
        <v>431</v>
      </c>
      <c r="S95" s="79" t="str">
        <f>CONCATENATE([3]Parametri!S115,[3]Parametri!T115,[3]Parametri!U115)</f>
        <v/>
      </c>
      <c r="T95" s="86" t="s">
        <v>433</v>
      </c>
      <c r="U95" s="79" t="s">
        <v>473</v>
      </c>
      <c r="V95" s="84" t="s">
        <v>464</v>
      </c>
      <c r="W95" s="93" t="s">
        <v>466</v>
      </c>
      <c r="X95" s="93" t="s">
        <v>439</v>
      </c>
      <c r="Y95" s="102" t="s">
        <v>192</v>
      </c>
    </row>
    <row r="96" spans="1:25" s="15" customFormat="1" ht="15.75" thickTop="1" x14ac:dyDescent="0.25">
      <c r="A96" s="48"/>
      <c r="B96" s="48"/>
      <c r="C96" s="48"/>
      <c r="D96" s="48"/>
      <c r="E96" s="48"/>
      <c r="F96" s="48"/>
      <c r="G96" s="48"/>
      <c r="H96" s="48"/>
      <c r="I96" s="48"/>
      <c r="J96" s="48"/>
      <c r="K96" s="48"/>
      <c r="L96" s="48"/>
      <c r="M96" s="48"/>
      <c r="V96" s="37"/>
      <c r="W96" s="37"/>
      <c r="X96" s="36"/>
    </row>
    <row r="97" spans="1:24" s="15" customFormat="1" x14ac:dyDescent="0.25">
      <c r="A97" s="46"/>
      <c r="B97" s="46"/>
      <c r="C97" s="46"/>
      <c r="D97" s="46"/>
      <c r="E97" s="46"/>
      <c r="F97" s="46"/>
      <c r="G97" s="46"/>
      <c r="H97" s="46"/>
      <c r="I97" s="46"/>
      <c r="J97" s="46"/>
      <c r="K97" s="46"/>
      <c r="L97" s="46"/>
      <c r="M97" s="46"/>
      <c r="V97" s="37"/>
      <c r="W97" s="37"/>
      <c r="X97" s="36"/>
    </row>
    <row r="98" spans="1:24" s="15" customFormat="1" x14ac:dyDescent="0.25">
      <c r="A98" s="149"/>
      <c r="B98" s="149"/>
      <c r="C98" s="149"/>
      <c r="D98" s="149"/>
      <c r="E98" s="149"/>
      <c r="F98" s="36"/>
      <c r="G98" s="36"/>
      <c r="H98" s="36"/>
      <c r="I98" s="36"/>
      <c r="J98" s="36"/>
      <c r="K98" s="36"/>
      <c r="L98" s="36"/>
      <c r="M98" s="36"/>
      <c r="V98" s="37"/>
      <c r="W98" s="37"/>
      <c r="X98" s="36"/>
    </row>
    <row r="99" spans="1:24" s="15" customFormat="1" x14ac:dyDescent="0.25">
      <c r="A99" s="36"/>
      <c r="B99" s="37"/>
      <c r="C99" s="36"/>
      <c r="D99" s="36"/>
      <c r="E99" s="36"/>
      <c r="F99" s="36"/>
      <c r="G99" s="36"/>
      <c r="H99" s="36"/>
      <c r="I99" s="43"/>
      <c r="J99" s="4" t="s">
        <v>395</v>
      </c>
      <c r="K99" s="36"/>
      <c r="L99" s="36"/>
      <c r="M99" s="36"/>
      <c r="V99" s="37"/>
      <c r="W99" s="37"/>
      <c r="X99" s="36"/>
    </row>
    <row r="100" spans="1:24" s="15" customFormat="1" x14ac:dyDescent="0.25">
      <c r="A100" s="149"/>
      <c r="B100" s="149"/>
      <c r="C100" s="149"/>
      <c r="D100" s="149"/>
      <c r="E100" s="149"/>
      <c r="F100" s="36"/>
      <c r="G100" s="36"/>
      <c r="H100" s="36"/>
      <c r="I100" s="36"/>
      <c r="J100" s="36"/>
      <c r="K100" s="36"/>
      <c r="L100" s="36"/>
      <c r="M100" s="36"/>
      <c r="V100" s="37"/>
      <c r="W100" s="37"/>
      <c r="X100" s="36"/>
    </row>
  </sheetData>
  <sheetProtection formatRows="0"/>
  <mergeCells count="172">
    <mergeCell ref="O1:U1"/>
    <mergeCell ref="N2:N3"/>
    <mergeCell ref="O2:O3"/>
    <mergeCell ref="P2:S2"/>
    <mergeCell ref="T2:T3"/>
    <mergeCell ref="U2:U3"/>
    <mergeCell ref="A1:M1"/>
    <mergeCell ref="F5:F6"/>
    <mergeCell ref="F7:F9"/>
    <mergeCell ref="V2:V3"/>
    <mergeCell ref="W2:W3"/>
    <mergeCell ref="X2:X3"/>
    <mergeCell ref="A2:M2"/>
    <mergeCell ref="F90:F92"/>
    <mergeCell ref="F93:F95"/>
    <mergeCell ref="B90:B95"/>
    <mergeCell ref="C90:C95"/>
    <mergeCell ref="D90:D95"/>
    <mergeCell ref="E90:E92"/>
    <mergeCell ref="E93:E95"/>
    <mergeCell ref="F10:F11"/>
    <mergeCell ref="G84:G86"/>
    <mergeCell ref="A100:E100"/>
    <mergeCell ref="C4:C11"/>
    <mergeCell ref="C29:C36"/>
    <mergeCell ref="F23:F25"/>
    <mergeCell ref="H17:H19"/>
    <mergeCell ref="H20:H22"/>
    <mergeCell ref="E17:E19"/>
    <mergeCell ref="E20:E22"/>
    <mergeCell ref="A4:A91"/>
    <mergeCell ref="E5:E6"/>
    <mergeCell ref="E7:E9"/>
    <mergeCell ref="E10:E11"/>
    <mergeCell ref="D4:D11"/>
    <mergeCell ref="G5:G6"/>
    <mergeCell ref="G7:G9"/>
    <mergeCell ref="G10:G11"/>
    <mergeCell ref="B12:B14"/>
    <mergeCell ref="C12:C14"/>
    <mergeCell ref="D12:D14"/>
    <mergeCell ref="F74:F76"/>
    <mergeCell ref="G74:G76"/>
    <mergeCell ref="H74:H76"/>
    <mergeCell ref="H91:H92"/>
    <mergeCell ref="G91:G92"/>
    <mergeCell ref="A98:E98"/>
    <mergeCell ref="B4:B11"/>
    <mergeCell ref="C15:C16"/>
    <mergeCell ref="B15:B16"/>
    <mergeCell ref="D15:D16"/>
    <mergeCell ref="D17:D22"/>
    <mergeCell ref="C17:C22"/>
    <mergeCell ref="B17:B22"/>
    <mergeCell ref="F64:F66"/>
    <mergeCell ref="F35:F36"/>
    <mergeCell ref="D48:D53"/>
    <mergeCell ref="E42:E44"/>
    <mergeCell ref="E45:E47"/>
    <mergeCell ref="E48:E50"/>
    <mergeCell ref="B23:B28"/>
    <mergeCell ref="C23:C28"/>
    <mergeCell ref="D23:D28"/>
    <mergeCell ref="E23:E25"/>
    <mergeCell ref="E26:E28"/>
    <mergeCell ref="B40:B41"/>
    <mergeCell ref="C40:C41"/>
    <mergeCell ref="F84:F86"/>
    <mergeCell ref="F87:F89"/>
    <mergeCell ref="F48:F50"/>
    <mergeCell ref="G87:G89"/>
    <mergeCell ref="H84:H86"/>
    <mergeCell ref="H87:H89"/>
    <mergeCell ref="F17:F19"/>
    <mergeCell ref="F20:F22"/>
    <mergeCell ref="G17:G19"/>
    <mergeCell ref="G20:G22"/>
    <mergeCell ref="F42:F44"/>
    <mergeCell ref="F77:F78"/>
    <mergeCell ref="G77:G78"/>
    <mergeCell ref="F26:F28"/>
    <mergeCell ref="G26:G28"/>
    <mergeCell ref="G23:G25"/>
    <mergeCell ref="G48:G50"/>
    <mergeCell ref="H23:H25"/>
    <mergeCell ref="H26:H28"/>
    <mergeCell ref="H30:H31"/>
    <mergeCell ref="H32:H34"/>
    <mergeCell ref="H35:H36"/>
    <mergeCell ref="F30:F31"/>
    <mergeCell ref="F32:F34"/>
    <mergeCell ref="G42:G44"/>
    <mergeCell ref="G30:G31"/>
    <mergeCell ref="G32:G34"/>
    <mergeCell ref="B29:B36"/>
    <mergeCell ref="D29:D36"/>
    <mergeCell ref="H48:H50"/>
    <mergeCell ref="H59:H60"/>
    <mergeCell ref="G57:G58"/>
    <mergeCell ref="G59:G60"/>
    <mergeCell ref="H57:H58"/>
    <mergeCell ref="G64:G66"/>
    <mergeCell ref="H42:H44"/>
    <mergeCell ref="G35:G36"/>
    <mergeCell ref="C57:C58"/>
    <mergeCell ref="B57:B58"/>
    <mergeCell ref="D40:D41"/>
    <mergeCell ref="B42:B47"/>
    <mergeCell ref="C42:C47"/>
    <mergeCell ref="D42:D47"/>
    <mergeCell ref="B37:B39"/>
    <mergeCell ref="C37:C39"/>
    <mergeCell ref="D37:D39"/>
    <mergeCell ref="H77:H78"/>
    <mergeCell ref="H64:H66"/>
    <mergeCell ref="E30:E31"/>
    <mergeCell ref="E32:E34"/>
    <mergeCell ref="E35:E36"/>
    <mergeCell ref="E51:E53"/>
    <mergeCell ref="F51:F53"/>
    <mergeCell ref="B61:B63"/>
    <mergeCell ref="D61:D63"/>
    <mergeCell ref="C61:C63"/>
    <mergeCell ref="B64:B66"/>
    <mergeCell ref="C64:C66"/>
    <mergeCell ref="D64:D66"/>
    <mergeCell ref="E57:E58"/>
    <mergeCell ref="F57:F58"/>
    <mergeCell ref="E64:E66"/>
    <mergeCell ref="B59:B60"/>
    <mergeCell ref="C59:C60"/>
    <mergeCell ref="D59:D60"/>
    <mergeCell ref="E59:E60"/>
    <mergeCell ref="F59:F60"/>
    <mergeCell ref="B54:B56"/>
    <mergeCell ref="D54:D56"/>
    <mergeCell ref="C54:C56"/>
    <mergeCell ref="C70:C71"/>
    <mergeCell ref="D70:D71"/>
    <mergeCell ref="E70:E71"/>
    <mergeCell ref="F70:F71"/>
    <mergeCell ref="G70:G71"/>
    <mergeCell ref="H70:H71"/>
    <mergeCell ref="E67:E69"/>
    <mergeCell ref="D67:D69"/>
    <mergeCell ref="C67:C69"/>
    <mergeCell ref="F67:F69"/>
    <mergeCell ref="G67:G69"/>
    <mergeCell ref="V1:Y1"/>
    <mergeCell ref="Y2:Y3"/>
    <mergeCell ref="B84:B89"/>
    <mergeCell ref="C84:C89"/>
    <mergeCell ref="D84:D89"/>
    <mergeCell ref="E84:E86"/>
    <mergeCell ref="E87:E89"/>
    <mergeCell ref="B79:B81"/>
    <mergeCell ref="D79:D81"/>
    <mergeCell ref="C79:C81"/>
    <mergeCell ref="B82:B83"/>
    <mergeCell ref="C82:C83"/>
    <mergeCell ref="D82:D83"/>
    <mergeCell ref="D57:D58"/>
    <mergeCell ref="B48:B53"/>
    <mergeCell ref="C48:C53"/>
    <mergeCell ref="B72:B78"/>
    <mergeCell ref="C72:C78"/>
    <mergeCell ref="D72:D78"/>
    <mergeCell ref="E74:E76"/>
    <mergeCell ref="E77:E78"/>
    <mergeCell ref="H67:H69"/>
    <mergeCell ref="B67:B69"/>
    <mergeCell ref="B70:B71"/>
  </mergeCells>
  <pageMargins left="0" right="0" top="0.19685039370078741" bottom="0.19685039370078741" header="0.31496062992125984" footer="0.31496062992125984"/>
  <pageSetup paperSize="9" scale="65" fitToHeight="21" orientation="landscape" r:id="rId1"/>
  <extLst>
    <ext xmlns:x14="http://schemas.microsoft.com/office/spreadsheetml/2009/9/main" uri="{CCE6A557-97BC-4b89-ADB6-D9C93CAAB3DF}">
      <x14:dataValidations xmlns:xm="http://schemas.microsoft.com/office/excel/2006/main" count="4">
        <x14:dataValidation type="list" allowBlank="1" showInputMessage="1" showErrorMessage="1">
          <x14:formula1>
            <xm:f>Parametri!$B$3:$B$7</xm:f>
          </x14:formula1>
          <xm:sqref>G45:G48 G26 D4 G4:G5 G7 G10 D12 D15 D17 G12:G17 G20 D23 G67 G23 D29 G29:G30 G32 G35 D37 D40 D42 D48 D54 D57 G79:G84 D59 G59 D61 D64 D67 D90 D70 G70 D72 D79 D82 D84 G61:G64 K4:K97 G87 G72:G74 G77 G51:G57 G37:G42 G90:G91 G93:G97</xm:sqref>
        </x14:dataValidation>
        <x14:dataValidation type="list" allowBlank="1" showInputMessage="1" showErrorMessage="1">
          <x14:formula1>
            <xm:f>Parametri!$B$10:$B$11</xm:f>
          </x14:formula1>
          <xm:sqref>L4:L97</xm:sqref>
        </x14:dataValidation>
        <x14:dataValidation type="list" allowBlank="1" showInputMessage="1" showErrorMessage="1">
          <x14:formula1>
            <xm:f>Parametri!$D$10:$D$12</xm:f>
          </x14:formula1>
          <xm:sqref>M4:M97</xm:sqref>
        </x14:dataValidation>
        <x14:dataValidation type="list" allowBlank="1" showInputMessage="1" showErrorMessage="1">
          <x14:formula1>
            <xm:f>[3]Parametri!#REF!</xm:f>
          </x14:formula1>
          <xm:sqref>R4:S95 P4:P95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31"/>
  <sheetViews>
    <sheetView topLeftCell="A27" workbookViewId="0">
      <selection activeCell="A28" sqref="A28"/>
    </sheetView>
  </sheetViews>
  <sheetFormatPr defaultColWidth="9.140625" defaultRowHeight="15" x14ac:dyDescent="0.25"/>
  <cols>
    <col min="1" max="1" width="14.5703125" style="2" customWidth="1"/>
    <col min="2" max="2" width="10" style="2" customWidth="1"/>
    <col min="3" max="3" width="97.7109375" style="3" customWidth="1"/>
    <col min="4" max="4" width="14.42578125" style="2" customWidth="1"/>
    <col min="5" max="16384" width="9.140625" style="2"/>
  </cols>
  <sheetData>
    <row r="1" spans="1:37" x14ac:dyDescent="0.25">
      <c r="A1" s="13" t="s">
        <v>3</v>
      </c>
      <c r="B1" s="13" t="s">
        <v>63</v>
      </c>
      <c r="C1" s="13" t="s">
        <v>64</v>
      </c>
      <c r="D1" s="13" t="s">
        <v>192</v>
      </c>
    </row>
    <row r="2" spans="1:37" ht="90" x14ac:dyDescent="0.25">
      <c r="A2" s="13" t="s">
        <v>65</v>
      </c>
      <c r="B2" s="13" t="s">
        <v>4</v>
      </c>
      <c r="C2" s="13" t="s">
        <v>191</v>
      </c>
      <c r="D2" s="4" t="s">
        <v>181</v>
      </c>
    </row>
    <row r="3" spans="1:37" ht="45" x14ac:dyDescent="0.25">
      <c r="A3" s="13" t="s">
        <v>66</v>
      </c>
      <c r="B3" s="13" t="s">
        <v>6</v>
      </c>
      <c r="C3" s="13" t="s">
        <v>190</v>
      </c>
      <c r="D3" s="4" t="s">
        <v>181</v>
      </c>
    </row>
    <row r="4" spans="1:37" ht="45" x14ac:dyDescent="0.25">
      <c r="A4" s="13" t="s">
        <v>7</v>
      </c>
      <c r="B4" s="13" t="s">
        <v>8</v>
      </c>
      <c r="C4" s="13" t="s">
        <v>189</v>
      </c>
      <c r="D4" s="4" t="s">
        <v>181</v>
      </c>
    </row>
    <row r="5" spans="1:37" ht="45" x14ac:dyDescent="0.25">
      <c r="A5" s="13" t="s">
        <v>9</v>
      </c>
      <c r="B5" s="13" t="s">
        <v>10</v>
      </c>
      <c r="C5" s="13" t="s">
        <v>188</v>
      </c>
      <c r="D5" s="4" t="s">
        <v>181</v>
      </c>
    </row>
    <row r="6" spans="1:37" ht="285" x14ac:dyDescent="0.25">
      <c r="A6" s="13" t="s">
        <v>67</v>
      </c>
      <c r="B6" s="13" t="s">
        <v>11</v>
      </c>
      <c r="C6" s="13" t="s">
        <v>187</v>
      </c>
      <c r="D6" s="4" t="s">
        <v>181</v>
      </c>
    </row>
    <row r="7" spans="1:37" ht="120" x14ac:dyDescent="0.25">
      <c r="A7" s="13" t="s">
        <v>68</v>
      </c>
      <c r="B7" s="13" t="s">
        <v>12</v>
      </c>
      <c r="C7" s="13" t="s">
        <v>186</v>
      </c>
      <c r="D7" s="4" t="s">
        <v>13</v>
      </c>
      <c r="AK7" s="2" t="s">
        <v>5</v>
      </c>
    </row>
    <row r="8" spans="1:37" ht="105" x14ac:dyDescent="0.25">
      <c r="A8" s="13" t="s">
        <v>69</v>
      </c>
      <c r="B8" s="13" t="s">
        <v>14</v>
      </c>
      <c r="C8" s="13" t="s">
        <v>185</v>
      </c>
      <c r="D8" s="4" t="s">
        <v>15</v>
      </c>
      <c r="AK8" s="2" t="s">
        <v>5</v>
      </c>
    </row>
    <row r="9" spans="1:37" ht="75" x14ac:dyDescent="0.25">
      <c r="A9" s="13" t="s">
        <v>70</v>
      </c>
      <c r="B9" s="13" t="s">
        <v>16</v>
      </c>
      <c r="C9" s="13" t="s">
        <v>184</v>
      </c>
      <c r="D9" s="4" t="s">
        <v>17</v>
      </c>
      <c r="AK9" s="2" t="s">
        <v>5</v>
      </c>
    </row>
    <row r="10" spans="1:37" ht="90" x14ac:dyDescent="0.25">
      <c r="A10" s="13" t="s">
        <v>71</v>
      </c>
      <c r="B10" s="13" t="s">
        <v>18</v>
      </c>
      <c r="C10" s="13" t="s">
        <v>183</v>
      </c>
      <c r="D10" s="4" t="s">
        <v>19</v>
      </c>
      <c r="AK10" s="2" t="s">
        <v>5</v>
      </c>
    </row>
    <row r="11" spans="1:37" ht="165" x14ac:dyDescent="0.25">
      <c r="A11" s="13" t="s">
        <v>72</v>
      </c>
      <c r="B11" s="13" t="s">
        <v>20</v>
      </c>
      <c r="C11" s="13" t="s">
        <v>182</v>
      </c>
      <c r="D11" s="4" t="s">
        <v>181</v>
      </c>
      <c r="AK11" s="2" t="s">
        <v>21</v>
      </c>
    </row>
    <row r="12" spans="1:37" ht="105" x14ac:dyDescent="0.25">
      <c r="A12" s="13" t="s">
        <v>73</v>
      </c>
      <c r="B12" s="13" t="s">
        <v>22</v>
      </c>
      <c r="C12" s="13" t="s">
        <v>180</v>
      </c>
      <c r="D12" s="4" t="s">
        <v>23</v>
      </c>
      <c r="AK12" s="2" t="s">
        <v>21</v>
      </c>
    </row>
    <row r="13" spans="1:37" ht="135" x14ac:dyDescent="0.25">
      <c r="A13" s="13" t="s">
        <v>74</v>
      </c>
      <c r="B13" s="13" t="s">
        <v>24</v>
      </c>
      <c r="C13" s="13" t="s">
        <v>179</v>
      </c>
      <c r="D13" s="4" t="s">
        <v>25</v>
      </c>
      <c r="AK13" s="2" t="s">
        <v>21</v>
      </c>
    </row>
    <row r="14" spans="1:37" ht="75" x14ac:dyDescent="0.25">
      <c r="A14" s="13" t="s">
        <v>75</v>
      </c>
      <c r="B14" s="13" t="s">
        <v>26</v>
      </c>
      <c r="C14" s="13" t="s">
        <v>178</v>
      </c>
      <c r="D14" s="4" t="s">
        <v>27</v>
      </c>
      <c r="AK14" s="2" t="s">
        <v>21</v>
      </c>
    </row>
    <row r="15" spans="1:37" ht="90" x14ac:dyDescent="0.25">
      <c r="A15" s="13" t="s">
        <v>76</v>
      </c>
      <c r="B15" s="13" t="s">
        <v>28</v>
      </c>
      <c r="C15" s="13" t="s">
        <v>177</v>
      </c>
      <c r="D15" s="4" t="s">
        <v>29</v>
      </c>
      <c r="AK15" s="2" t="s">
        <v>21</v>
      </c>
    </row>
    <row r="16" spans="1:37" ht="135" x14ac:dyDescent="0.25">
      <c r="A16" s="13" t="s">
        <v>77</v>
      </c>
      <c r="B16" s="13" t="s">
        <v>30</v>
      </c>
      <c r="C16" s="13" t="s">
        <v>176</v>
      </c>
      <c r="D16" s="4" t="s">
        <v>31</v>
      </c>
      <c r="AK16" s="2" t="s">
        <v>21</v>
      </c>
    </row>
    <row r="17" spans="1:37" ht="180" x14ac:dyDescent="0.25">
      <c r="A17" s="13" t="s">
        <v>78</v>
      </c>
      <c r="B17" s="13" t="s">
        <v>33</v>
      </c>
      <c r="C17" s="13" t="s">
        <v>175</v>
      </c>
      <c r="D17" s="4" t="s">
        <v>34</v>
      </c>
      <c r="AK17" s="2" t="s">
        <v>32</v>
      </c>
    </row>
    <row r="18" spans="1:37" ht="150" x14ac:dyDescent="0.25">
      <c r="A18" s="13" t="s">
        <v>79</v>
      </c>
      <c r="B18" s="13" t="s">
        <v>35</v>
      </c>
      <c r="C18" s="13" t="s">
        <v>174</v>
      </c>
      <c r="D18" s="4" t="s">
        <v>36</v>
      </c>
      <c r="AK18" s="2" t="s">
        <v>32</v>
      </c>
    </row>
    <row r="19" spans="1:37" ht="90" x14ac:dyDescent="0.25">
      <c r="A19" s="13" t="s">
        <v>80</v>
      </c>
      <c r="B19" s="13" t="s">
        <v>37</v>
      </c>
      <c r="C19" s="13" t="s">
        <v>173</v>
      </c>
      <c r="D19" s="4" t="s">
        <v>38</v>
      </c>
      <c r="AK19" s="2" t="s">
        <v>32</v>
      </c>
    </row>
    <row r="20" spans="1:37" ht="105" x14ac:dyDescent="0.25">
      <c r="A20" s="13" t="s">
        <v>81</v>
      </c>
      <c r="B20" s="13" t="s">
        <v>39</v>
      </c>
      <c r="C20" s="13" t="s">
        <v>172</v>
      </c>
      <c r="D20" s="4" t="s">
        <v>40</v>
      </c>
      <c r="AK20" s="2" t="s">
        <v>32</v>
      </c>
    </row>
    <row r="21" spans="1:37" ht="105" x14ac:dyDescent="0.25">
      <c r="A21" s="13" t="s">
        <v>82</v>
      </c>
      <c r="B21" s="13" t="s">
        <v>47</v>
      </c>
      <c r="C21" s="13" t="s">
        <v>171</v>
      </c>
      <c r="D21" s="4" t="s">
        <v>48</v>
      </c>
      <c r="AK21" s="2" t="s">
        <v>32</v>
      </c>
    </row>
    <row r="22" spans="1:37" ht="120" x14ac:dyDescent="0.25">
      <c r="A22" s="13" t="s">
        <v>83</v>
      </c>
      <c r="B22" s="13" t="s">
        <v>41</v>
      </c>
      <c r="C22" s="13" t="s">
        <v>170</v>
      </c>
      <c r="D22" s="4" t="s">
        <v>42</v>
      </c>
      <c r="AK22" s="2" t="s">
        <v>32</v>
      </c>
    </row>
    <row r="23" spans="1:37" ht="45" x14ac:dyDescent="0.25">
      <c r="A23" s="13" t="s">
        <v>84</v>
      </c>
      <c r="B23" s="13" t="s">
        <v>43</v>
      </c>
      <c r="C23" s="13" t="s">
        <v>169</v>
      </c>
      <c r="D23" s="4" t="s">
        <v>44</v>
      </c>
      <c r="AK23" s="2" t="s">
        <v>32</v>
      </c>
    </row>
    <row r="24" spans="1:37" ht="135" x14ac:dyDescent="0.25">
      <c r="A24" s="13" t="s">
        <v>85</v>
      </c>
      <c r="B24" s="13" t="s">
        <v>45</v>
      </c>
      <c r="C24" s="13" t="s">
        <v>168</v>
      </c>
      <c r="D24" s="4" t="s">
        <v>46</v>
      </c>
      <c r="AK24" s="2" t="s">
        <v>32</v>
      </c>
    </row>
    <row r="25" spans="1:37" ht="105" x14ac:dyDescent="0.25">
      <c r="A25" s="13" t="s">
        <v>86</v>
      </c>
      <c r="B25" s="13" t="s">
        <v>50</v>
      </c>
      <c r="C25" s="13" t="s">
        <v>167</v>
      </c>
      <c r="D25" s="4" t="s">
        <v>51</v>
      </c>
      <c r="AK25" s="2" t="s">
        <v>49</v>
      </c>
    </row>
    <row r="26" spans="1:37" ht="75" x14ac:dyDescent="0.25">
      <c r="A26" s="13" t="s">
        <v>87</v>
      </c>
      <c r="B26" s="13" t="s">
        <v>52</v>
      </c>
      <c r="C26" s="13" t="s">
        <v>166</v>
      </c>
      <c r="D26" s="4" t="s">
        <v>53</v>
      </c>
      <c r="AK26" s="2" t="s">
        <v>49</v>
      </c>
    </row>
    <row r="27" spans="1:37" ht="165" x14ac:dyDescent="0.25">
      <c r="A27" s="13" t="s">
        <v>88</v>
      </c>
      <c r="B27" s="13" t="s">
        <v>54</v>
      </c>
      <c r="C27" s="13" t="s">
        <v>165</v>
      </c>
      <c r="D27" s="4" t="s">
        <v>55</v>
      </c>
      <c r="AK27" s="2" t="s">
        <v>49</v>
      </c>
    </row>
    <row r="28" spans="1:37" ht="120" x14ac:dyDescent="0.25">
      <c r="A28" s="13" t="s">
        <v>89</v>
      </c>
      <c r="B28" s="13" t="s">
        <v>56</v>
      </c>
      <c r="C28" s="13" t="s">
        <v>164</v>
      </c>
      <c r="D28" s="4" t="s">
        <v>57</v>
      </c>
      <c r="AK28" s="2" t="s">
        <v>49</v>
      </c>
    </row>
    <row r="29" spans="1:37" ht="90" x14ac:dyDescent="0.25">
      <c r="A29" s="13" t="s">
        <v>90</v>
      </c>
      <c r="B29" s="13" t="s">
        <v>58</v>
      </c>
      <c r="C29" s="13" t="s">
        <v>163</v>
      </c>
      <c r="D29" s="4" t="s">
        <v>59</v>
      </c>
      <c r="AK29" s="2" t="s">
        <v>49</v>
      </c>
    </row>
    <row r="30" spans="1:37" ht="90" x14ac:dyDescent="0.25">
      <c r="A30" s="13" t="s">
        <v>91</v>
      </c>
      <c r="B30" s="13" t="s">
        <v>60</v>
      </c>
      <c r="C30" s="13" t="s">
        <v>162</v>
      </c>
      <c r="D30" s="4" t="s">
        <v>61</v>
      </c>
      <c r="AK30" s="2" t="s">
        <v>49</v>
      </c>
    </row>
    <row r="31" spans="1:37" ht="105" x14ac:dyDescent="0.25">
      <c r="A31" s="13" t="s">
        <v>93</v>
      </c>
      <c r="B31" s="13" t="s">
        <v>92</v>
      </c>
      <c r="C31" s="13" t="s">
        <v>161</v>
      </c>
      <c r="D31" s="4" t="s">
        <v>62</v>
      </c>
      <c r="AK31" s="2" t="s">
        <v>49</v>
      </c>
    </row>
  </sheetData>
  <pageMargins left="0" right="0" top="0.39370078740157483" bottom="0" header="0.31496062992125984" footer="0.31496062992125984"/>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12"/>
  <sheetViews>
    <sheetView workbookViewId="0">
      <selection activeCell="H37" sqref="H37"/>
    </sheetView>
  </sheetViews>
  <sheetFormatPr defaultRowHeight="15" x14ac:dyDescent="0.25"/>
  <sheetData>
    <row r="2" spans="1:5" x14ac:dyDescent="0.25">
      <c r="A2" s="7" t="s">
        <v>194</v>
      </c>
      <c r="B2" s="2"/>
      <c r="C2" s="2"/>
      <c r="D2" s="2"/>
      <c r="E2" s="2"/>
    </row>
    <row r="3" spans="1:5" ht="18.75" x14ac:dyDescent="0.3">
      <c r="A3" s="2"/>
      <c r="B3" s="14" t="s">
        <v>195</v>
      </c>
      <c r="C3" s="2"/>
      <c r="D3" s="2"/>
      <c r="E3" s="2"/>
    </row>
    <row r="4" spans="1:5" ht="18.75" x14ac:dyDescent="0.3">
      <c r="A4" s="2"/>
      <c r="B4" s="14" t="s">
        <v>196</v>
      </c>
      <c r="C4" s="2"/>
      <c r="D4" s="2"/>
      <c r="E4" s="2"/>
    </row>
    <row r="5" spans="1:5" ht="18.75" x14ac:dyDescent="0.3">
      <c r="A5" s="2"/>
      <c r="B5" s="14" t="s">
        <v>197</v>
      </c>
      <c r="C5" s="2"/>
      <c r="D5" s="2"/>
      <c r="E5" s="2"/>
    </row>
    <row r="6" spans="1:5" ht="18.75" x14ac:dyDescent="0.3">
      <c r="A6" s="2"/>
      <c r="B6" s="14" t="s">
        <v>198</v>
      </c>
      <c r="C6" s="2"/>
      <c r="D6" s="2"/>
      <c r="E6" s="2"/>
    </row>
    <row r="7" spans="1:5" ht="18.75" x14ac:dyDescent="0.3">
      <c r="A7" s="2"/>
      <c r="B7" s="14" t="s">
        <v>199</v>
      </c>
      <c r="C7" s="2"/>
      <c r="D7" s="2"/>
      <c r="E7" s="2"/>
    </row>
    <row r="8" spans="1:5" s="2" customFormat="1" ht="18.75" x14ac:dyDescent="0.3">
      <c r="B8" s="14"/>
    </row>
    <row r="9" spans="1:5" x14ac:dyDescent="0.25">
      <c r="A9" s="7" t="s">
        <v>200</v>
      </c>
      <c r="B9" s="2"/>
      <c r="C9" s="169" t="s">
        <v>201</v>
      </c>
      <c r="D9" s="169"/>
      <c r="E9" s="2"/>
    </row>
    <row r="10" spans="1:5" x14ac:dyDescent="0.25">
      <c r="A10" s="2"/>
      <c r="B10" s="2" t="s">
        <v>202</v>
      </c>
      <c r="C10" s="2"/>
      <c r="D10" s="2" t="s">
        <v>203</v>
      </c>
      <c r="E10" s="2"/>
    </row>
    <row r="11" spans="1:5" x14ac:dyDescent="0.25">
      <c r="A11" s="2"/>
      <c r="B11" s="2" t="s">
        <v>204</v>
      </c>
      <c r="C11" s="2"/>
      <c r="D11" s="2" t="s">
        <v>205</v>
      </c>
      <c r="E11" s="2"/>
    </row>
    <row r="12" spans="1:5" x14ac:dyDescent="0.25">
      <c r="A12" s="2"/>
      <c r="B12" s="2"/>
      <c r="C12" s="2"/>
      <c r="D12" s="2" t="s">
        <v>206</v>
      </c>
      <c r="E12" s="2"/>
    </row>
  </sheetData>
  <mergeCells count="1">
    <mergeCell ref="C9:D9"/>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6</vt:i4>
      </vt:variant>
      <vt:variant>
        <vt:lpstr>Intervalli denominati</vt:lpstr>
      </vt:variant>
      <vt:variant>
        <vt:i4>3</vt:i4>
      </vt:variant>
    </vt:vector>
  </HeadingPairs>
  <TitlesOfParts>
    <vt:vector size="9" baseType="lpstr">
      <vt:lpstr>Sezione generale</vt:lpstr>
      <vt:lpstr>Sezione generale_old</vt:lpstr>
      <vt:lpstr>Mappatura processi</vt:lpstr>
      <vt:lpstr>competenze</vt:lpstr>
      <vt:lpstr>Parametri</vt:lpstr>
      <vt:lpstr>Foglio1</vt:lpstr>
      <vt:lpstr>competenze!Area_stampa</vt:lpstr>
      <vt:lpstr>'Mappatura processi'!Area_stampa</vt:lpstr>
      <vt:lpstr>'Mappatura processi'!Titoli_stampa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i.siciliani</dc:creator>
  <cp:lastModifiedBy>Schioppo Fabrizia</cp:lastModifiedBy>
  <cp:lastPrinted>2015-09-29T12:51:34Z</cp:lastPrinted>
  <dcterms:created xsi:type="dcterms:W3CDTF">2014-07-11T10:05:14Z</dcterms:created>
  <dcterms:modified xsi:type="dcterms:W3CDTF">2016-01-25T11:28:45Z</dcterms:modified>
</cp:coreProperties>
</file>