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Questa_cartella_di_lavoro" defaultThemeVersion="124226"/>
  <bookViews>
    <workbookView xWindow="0" yWindow="630" windowWidth="17020" windowHeight="10490" tabRatio="601"/>
  </bookViews>
  <sheets>
    <sheet name="Sezione generale" sheetId="15" r:id="rId1"/>
    <sheet name="Sezione generale_old" sheetId="1" state="hidden" r:id="rId2"/>
    <sheet name="Mappatura processi" sheetId="13" r:id="rId3"/>
    <sheet name="competenze" sheetId="14" state="hidden" r:id="rId4"/>
    <sheet name="Parametri" sheetId="16" state="hidden" r:id="rId5"/>
  </sheets>
  <externalReferences>
    <externalReference r:id="rId6"/>
    <externalReference r:id="rId7"/>
    <externalReference r:id="rId8"/>
    <externalReference r:id="rId9"/>
    <externalReference r:id="rId10"/>
    <externalReference r:id="rId11"/>
  </externalReferences>
  <definedNames>
    <definedName name="_xlnm._FilterDatabase" localSheetId="3" hidden="1">competenze!$B$1:$D$31</definedName>
    <definedName name="Altissimo">Parametri!$B$23:$C$25</definedName>
    <definedName name="Alto">Parametri!$B$26:$C$26</definedName>
    <definedName name="_xlnm.Print_Area" localSheetId="3">competenze!$B$1:$D$31</definedName>
    <definedName name="_xlnm.Print_Area" localSheetId="2">'Mappatura processi'!$F$2:$X$141</definedName>
    <definedName name="Direzione">#REF!</definedName>
    <definedName name="Medio">Parametri!$B$27:$C$27</definedName>
    <definedName name="Profilo_dirigente" localSheetId="3">[1]Parametri!$B$2:$B$6</definedName>
    <definedName name="Profilo_dirigente" localSheetId="0">[1]Parametri!$B$2:$B$6</definedName>
    <definedName name="Profilo_dirigente">#REF!</definedName>
    <definedName name="Struttura">#REF!</definedName>
    <definedName name="Tipo_relazione">#REF!</definedName>
    <definedName name="_xlnm.Print_Titles" localSheetId="2">'Mappatura processi'!$1:$2</definedName>
    <definedName name="ufficio">#REF!</definedName>
    <definedName name="ufficio_di_destinazione">[2]parametri!$A$2:$A$34</definedName>
  </definedNames>
  <calcPr calcId="145621"/>
</workbook>
</file>

<file path=xl/calcChain.xml><?xml version="1.0" encoding="utf-8"?>
<calcChain xmlns="http://schemas.openxmlformats.org/spreadsheetml/2006/main">
  <c r="C3" i="15" l="1"/>
  <c r="A138" i="13" l="1"/>
  <c r="A139" i="13" s="1"/>
  <c r="A140" i="13" s="1"/>
  <c r="A141" i="13" s="1"/>
  <c r="G131" i="13"/>
  <c r="G12" i="13"/>
  <c r="G10" i="13"/>
  <c r="G8" i="13"/>
  <c r="A4" i="13"/>
  <c r="A5" i="13" s="1"/>
  <c r="A6" i="13" l="1"/>
  <c r="A7" i="13" s="1"/>
  <c r="A8" i="13"/>
  <c r="A9" i="13" s="1"/>
  <c r="A10" i="13" s="1"/>
  <c r="A11" i="13" s="1"/>
  <c r="A12" i="13" s="1"/>
  <c r="A13" i="13" s="1"/>
  <c r="A14" i="13" s="1"/>
  <c r="A15" i="13" s="1"/>
  <c r="A16" i="13" s="1"/>
  <c r="A17" i="13" s="1"/>
  <c r="A18" i="13" l="1"/>
  <c r="A19" i="13"/>
  <c r="A20" i="13" s="1"/>
  <c r="A21" i="13" s="1"/>
  <c r="A22" i="13" s="1"/>
  <c r="A23" i="13" s="1"/>
  <c r="A24" i="13" s="1"/>
  <c r="A25" i="13" s="1"/>
  <c r="A26" i="13" s="1"/>
  <c r="A27" i="13" s="1"/>
  <c r="A28" i="13" s="1"/>
  <c r="A29" i="13" s="1"/>
  <c r="A30" i="13" s="1"/>
  <c r="A31" i="13" s="1"/>
  <c r="A32" i="13" s="1"/>
  <c r="A33" i="13" s="1"/>
  <c r="A34" i="13" s="1"/>
  <c r="A35" i="13" s="1"/>
  <c r="A36" i="13" s="1"/>
  <c r="A37" i="13" s="1"/>
  <c r="A38" i="13" s="1"/>
  <c r="A39" i="13" s="1"/>
  <c r="A40" i="13" s="1"/>
  <c r="A41" i="13" s="1"/>
  <c r="A42" i="13" s="1"/>
  <c r="A45" i="13" l="1"/>
  <c r="A46" i="13" s="1"/>
  <c r="A47" i="13" s="1"/>
  <c r="A48" i="13" s="1"/>
  <c r="A49" i="13" s="1"/>
  <c r="A50" i="13" s="1"/>
  <c r="A51" i="13" s="1"/>
  <c r="A52" i="13" s="1"/>
  <c r="A53" i="13" s="1"/>
  <c r="A54" i="13" s="1"/>
  <c r="A43" i="13"/>
  <c r="A44" i="13" s="1"/>
  <c r="A55" i="13" l="1"/>
  <c r="A56" i="13" s="1"/>
  <c r="A57" i="13" s="1"/>
  <c r="A58" i="13" s="1"/>
  <c r="A59" i="13" s="1"/>
  <c r="A62" i="13"/>
  <c r="A63" i="13" s="1"/>
  <c r="A64" i="13" s="1"/>
  <c r="A65" i="13" s="1"/>
  <c r="P5" i="13"/>
  <c r="P7" i="13"/>
  <c r="P8" i="13" s="1"/>
  <c r="P9" i="13" s="1"/>
  <c r="P10" i="13" s="1"/>
  <c r="P11" i="13" s="1"/>
  <c r="P12" i="13" s="1"/>
  <c r="P13" i="13" s="1"/>
  <c r="P14" i="13"/>
  <c r="P15" i="13" s="1"/>
  <c r="P16" i="13" s="1"/>
  <c r="P17" i="13" s="1"/>
  <c r="P18" i="13" s="1"/>
  <c r="P19" i="13" s="1"/>
  <c r="P20" i="13" s="1"/>
  <c r="P21" i="13" s="1"/>
  <c r="P22" i="13" s="1"/>
  <c r="P23" i="13"/>
  <c r="P24" i="13"/>
  <c r="P25" i="13" s="1"/>
  <c r="P26" i="13" s="1"/>
  <c r="P27" i="13" s="1"/>
  <c r="P28" i="13" s="1"/>
  <c r="P29" i="13" s="1"/>
  <c r="P30" i="13" s="1"/>
  <c r="P31" i="13" s="1"/>
  <c r="P32" i="13" s="1"/>
  <c r="A74" i="13" l="1"/>
  <c r="A75" i="13" s="1"/>
  <c r="A76" i="13" s="1"/>
  <c r="A77" i="13" s="1"/>
  <c r="A78" i="13" s="1"/>
  <c r="A79" i="13" s="1"/>
  <c r="A80" i="13" s="1"/>
  <c r="A81" i="13" s="1"/>
  <c r="A66" i="13"/>
  <c r="A67" i="13"/>
  <c r="A68" i="13" s="1"/>
  <c r="A69" i="13" s="1"/>
  <c r="A70" i="13" s="1"/>
  <c r="A71" i="13" s="1"/>
  <c r="A72" i="13" s="1"/>
  <c r="A73" i="13" s="1"/>
  <c r="A61" i="13"/>
  <c r="A60" i="13"/>
  <c r="P34" i="13"/>
  <c r="P35" i="13" s="1"/>
  <c r="P36" i="13" s="1"/>
  <c r="P37" i="13" s="1"/>
  <c r="P38" i="13" s="1"/>
  <c r="P39" i="13" s="1"/>
  <c r="P40" i="13" s="1"/>
  <c r="P41" i="13" s="1"/>
  <c r="P42" i="13" s="1"/>
  <c r="P43" i="13" s="1"/>
  <c r="P44" i="13" s="1"/>
  <c r="P45" i="13" s="1"/>
  <c r="P46" i="13" s="1"/>
  <c r="P47" i="13" s="1"/>
  <c r="P48" i="13" s="1"/>
  <c r="P49" i="13" s="1"/>
  <c r="P50" i="13" s="1"/>
  <c r="P51" i="13" s="1"/>
  <c r="P52" i="13" s="1"/>
  <c r="P53" i="13" s="1"/>
  <c r="P54" i="13" s="1"/>
  <c r="P55" i="13" s="1"/>
  <c r="P56" i="13" s="1"/>
  <c r="P57" i="13" s="1"/>
  <c r="P58" i="13" s="1"/>
  <c r="P59" i="13" s="1"/>
  <c r="P60" i="13" s="1"/>
  <c r="P61" i="13" s="1"/>
  <c r="P62" i="13" s="1"/>
  <c r="P63" i="13" s="1"/>
  <c r="P64" i="13" s="1"/>
  <c r="P65" i="13" s="1"/>
  <c r="P66" i="13" s="1"/>
  <c r="P67" i="13" s="1"/>
  <c r="P68" i="13" s="1"/>
  <c r="P69" i="13" s="1"/>
  <c r="P70" i="13" s="1"/>
  <c r="P71" i="13" s="1"/>
  <c r="P72" i="13" s="1"/>
  <c r="P73" i="13" s="1"/>
  <c r="P74" i="13" s="1"/>
  <c r="P75" i="13" s="1"/>
  <c r="P76" i="13" s="1"/>
  <c r="P77" i="13" s="1"/>
  <c r="P78" i="13" s="1"/>
  <c r="P79" i="13" s="1"/>
  <c r="P80" i="13" s="1"/>
  <c r="P81" i="13" s="1"/>
  <c r="P82" i="13" s="1"/>
  <c r="P83" i="13" s="1"/>
  <c r="P84" i="13" s="1"/>
  <c r="P85" i="13" s="1"/>
  <c r="P86" i="13" s="1"/>
  <c r="P87" i="13" s="1"/>
  <c r="P88" i="13" s="1"/>
  <c r="P89" i="13" s="1"/>
  <c r="P90" i="13" s="1"/>
  <c r="P91" i="13" s="1"/>
  <c r="P92" i="13" s="1"/>
  <c r="P93" i="13" s="1"/>
  <c r="P94" i="13" s="1"/>
  <c r="P95" i="13" s="1"/>
  <c r="P96" i="13" s="1"/>
  <c r="P97" i="13" s="1"/>
  <c r="P98" i="13" s="1"/>
  <c r="P99" i="13" s="1"/>
  <c r="P100" i="13" s="1"/>
  <c r="P101" i="13" s="1"/>
  <c r="P102" i="13" s="1"/>
  <c r="P103" i="13" s="1"/>
  <c r="P104" i="13" s="1"/>
  <c r="P105" i="13" s="1"/>
  <c r="P106" i="13" s="1"/>
  <c r="P107" i="13" s="1"/>
  <c r="P108" i="13" s="1"/>
  <c r="P109" i="13" s="1"/>
  <c r="P110" i="13" s="1"/>
  <c r="P111" i="13" s="1"/>
  <c r="P112" i="13" s="1"/>
  <c r="P113" i="13" s="1"/>
  <c r="P114" i="13" s="1"/>
  <c r="P115" i="13" s="1"/>
  <c r="P116" i="13" s="1"/>
  <c r="P117" i="13" s="1"/>
  <c r="P118" i="13" s="1"/>
  <c r="P119" i="13" s="1"/>
  <c r="P120" i="13" s="1"/>
  <c r="P121" i="13" s="1"/>
  <c r="P122" i="13" s="1"/>
  <c r="P123" i="13" s="1"/>
  <c r="P124" i="13" s="1"/>
  <c r="P125" i="13" s="1"/>
  <c r="P126" i="13" s="1"/>
  <c r="P127" i="13" s="1"/>
  <c r="P128" i="13" s="1"/>
  <c r="P129" i="13" s="1"/>
  <c r="P130" i="13" s="1"/>
  <c r="P131" i="13" s="1"/>
  <c r="P132" i="13" s="1"/>
  <c r="P133" i="13" s="1"/>
  <c r="P134" i="13" s="1"/>
  <c r="P135" i="13" s="1"/>
  <c r="P136" i="13" s="1"/>
  <c r="P137" i="13" s="1"/>
  <c r="P138" i="13" s="1"/>
  <c r="P139" i="13" s="1"/>
  <c r="P140" i="13" s="1"/>
  <c r="P141" i="13" s="1"/>
  <c r="P33" i="13"/>
  <c r="C120" i="16"/>
  <c r="C121" i="16"/>
  <c r="C122" i="16"/>
  <c r="C123" i="16"/>
  <c r="C124" i="16"/>
  <c r="C125" i="16"/>
  <c r="C28" i="16"/>
  <c r="C29" i="16"/>
  <c r="C30" i="16"/>
  <c r="C31" i="16"/>
  <c r="C32" i="16"/>
  <c r="C33" i="16"/>
  <c r="C34" i="16"/>
  <c r="C35" i="16"/>
  <c r="C36" i="16"/>
  <c r="C37" i="16"/>
  <c r="C38" i="16"/>
  <c r="C39" i="16"/>
  <c r="C40" i="16"/>
  <c r="C41" i="16"/>
  <c r="C42" i="16"/>
  <c r="C43" i="16"/>
  <c r="C44" i="16"/>
  <c r="C45" i="16"/>
  <c r="C46" i="16"/>
  <c r="C47" i="16"/>
  <c r="C48" i="16"/>
  <c r="C49" i="16"/>
  <c r="C50" i="16"/>
  <c r="C51" i="16"/>
  <c r="C52" i="16"/>
  <c r="C53" i="16"/>
  <c r="C54" i="16"/>
  <c r="C55" i="16"/>
  <c r="C56" i="16"/>
  <c r="C57" i="16"/>
  <c r="C58" i="16"/>
  <c r="C59" i="16"/>
  <c r="C60" i="16"/>
  <c r="C61" i="16"/>
  <c r="C62" i="16"/>
  <c r="C63" i="16"/>
  <c r="C64" i="16"/>
  <c r="C65" i="16"/>
  <c r="C66" i="16"/>
  <c r="C67" i="16"/>
  <c r="C68" i="16"/>
  <c r="C69" i="16"/>
  <c r="C70" i="16"/>
  <c r="C71" i="16"/>
  <c r="C72" i="16"/>
  <c r="C73" i="16"/>
  <c r="C74" i="16"/>
  <c r="C75" i="16"/>
  <c r="C76" i="16"/>
  <c r="C77" i="16"/>
  <c r="C78" i="16"/>
  <c r="C79" i="16"/>
  <c r="C80" i="16"/>
  <c r="C81" i="16"/>
  <c r="C82" i="16"/>
  <c r="C83" i="16"/>
  <c r="C84" i="16"/>
  <c r="C85" i="16"/>
  <c r="C86" i="16"/>
  <c r="C87" i="16"/>
  <c r="C88" i="16"/>
  <c r="C89" i="16"/>
  <c r="C90" i="16"/>
  <c r="C91" i="16"/>
  <c r="C92" i="16"/>
  <c r="C93" i="16"/>
  <c r="C94" i="16"/>
  <c r="C95" i="16"/>
  <c r="C96" i="16"/>
  <c r="C97" i="16"/>
  <c r="C98" i="16"/>
  <c r="C99" i="16"/>
  <c r="C100" i="16"/>
  <c r="C101" i="16"/>
  <c r="C102" i="16"/>
  <c r="C103" i="16"/>
  <c r="C104" i="16"/>
  <c r="C105" i="16"/>
  <c r="C106" i="16"/>
  <c r="C107" i="16"/>
  <c r="C108" i="16"/>
  <c r="C109" i="16"/>
  <c r="C110" i="16"/>
  <c r="C111" i="16"/>
  <c r="C112" i="16"/>
  <c r="C113" i="16"/>
  <c r="C114" i="16"/>
  <c r="C115" i="16"/>
  <c r="C116" i="16"/>
  <c r="C117" i="16"/>
  <c r="C118" i="16"/>
  <c r="C119" i="16"/>
  <c r="C24" i="16"/>
  <c r="C25" i="16"/>
  <c r="C26" i="16"/>
  <c r="C27" i="16"/>
  <c r="C23" i="16"/>
  <c r="F23" i="16" s="1"/>
  <c r="A82" i="13" l="1"/>
  <c r="A83" i="13" s="1"/>
  <c r="A84" i="13" s="1"/>
  <c r="A85" i="13" s="1"/>
  <c r="A86" i="13" s="1"/>
  <c r="A87" i="13" s="1"/>
  <c r="A88" i="13" s="1"/>
  <c r="A89" i="13"/>
  <c r="A90" i="13" s="1"/>
  <c r="D119" i="16"/>
  <c r="R100" i="13" s="1"/>
  <c r="E119" i="16"/>
  <c r="F119" i="16"/>
  <c r="D115" i="16"/>
  <c r="E115" i="16"/>
  <c r="F115" i="16"/>
  <c r="D111" i="16"/>
  <c r="F111" i="16"/>
  <c r="E111" i="16"/>
  <c r="D107" i="16"/>
  <c r="E107" i="16"/>
  <c r="F107" i="16"/>
  <c r="D103" i="16"/>
  <c r="F103" i="16"/>
  <c r="E103" i="16"/>
  <c r="D99" i="16"/>
  <c r="E99" i="16"/>
  <c r="F99" i="16"/>
  <c r="D95" i="16"/>
  <c r="F95" i="16"/>
  <c r="E95" i="16"/>
  <c r="D91" i="16"/>
  <c r="E91" i="16"/>
  <c r="F91" i="16"/>
  <c r="D87" i="16"/>
  <c r="F87" i="16"/>
  <c r="E87" i="16"/>
  <c r="D83" i="16"/>
  <c r="F83" i="16"/>
  <c r="E83" i="16"/>
  <c r="D79" i="16"/>
  <c r="F79" i="16"/>
  <c r="E79" i="16"/>
  <c r="D75" i="16"/>
  <c r="E75" i="16"/>
  <c r="F75" i="16"/>
  <c r="D71" i="16"/>
  <c r="F71" i="16"/>
  <c r="E71" i="16"/>
  <c r="D67" i="16"/>
  <c r="F67" i="16"/>
  <c r="E67" i="16"/>
  <c r="D63" i="16"/>
  <c r="F63" i="16"/>
  <c r="E63" i="16"/>
  <c r="D59" i="16"/>
  <c r="E59" i="16"/>
  <c r="F59" i="16"/>
  <c r="D55" i="16"/>
  <c r="F55" i="16"/>
  <c r="E55" i="16"/>
  <c r="D51" i="16"/>
  <c r="F51" i="16"/>
  <c r="E51" i="16"/>
  <c r="D47" i="16"/>
  <c r="F47" i="16"/>
  <c r="E47" i="16"/>
  <c r="D43" i="16"/>
  <c r="E43" i="16"/>
  <c r="F43" i="16"/>
  <c r="D35" i="16"/>
  <c r="F35" i="16"/>
  <c r="E35" i="16"/>
  <c r="E28" i="16"/>
  <c r="F28" i="16"/>
  <c r="D28" i="16"/>
  <c r="E120" i="16"/>
  <c r="D120" i="16"/>
  <c r="F120" i="16"/>
  <c r="F118" i="16"/>
  <c r="D118" i="16"/>
  <c r="E118" i="16"/>
  <c r="F110" i="16"/>
  <c r="D110" i="16"/>
  <c r="E110" i="16"/>
  <c r="D102" i="16"/>
  <c r="F102" i="16"/>
  <c r="E102" i="16"/>
  <c r="F94" i="16"/>
  <c r="D94" i="16"/>
  <c r="E94" i="16"/>
  <c r="D86" i="16"/>
  <c r="F86" i="16"/>
  <c r="E86" i="16"/>
  <c r="E82" i="16"/>
  <c r="D82" i="16"/>
  <c r="F82" i="16"/>
  <c r="F78" i="16"/>
  <c r="E78" i="16"/>
  <c r="D78" i="16"/>
  <c r="F74" i="16"/>
  <c r="E74" i="16"/>
  <c r="D74" i="16"/>
  <c r="E66" i="16"/>
  <c r="D66" i="16"/>
  <c r="F66" i="16"/>
  <c r="E58" i="16"/>
  <c r="F58" i="16"/>
  <c r="D58" i="16"/>
  <c r="D54" i="16"/>
  <c r="F54" i="16"/>
  <c r="E54" i="16"/>
  <c r="E50" i="16"/>
  <c r="D50" i="16"/>
  <c r="F50" i="16"/>
  <c r="F46" i="16"/>
  <c r="D46" i="16"/>
  <c r="E46" i="16"/>
  <c r="E42" i="16"/>
  <c r="F42" i="16"/>
  <c r="D42" i="16"/>
  <c r="D38" i="16"/>
  <c r="F38" i="16"/>
  <c r="E38" i="16"/>
  <c r="D31" i="16"/>
  <c r="F31" i="16"/>
  <c r="E31" i="16"/>
  <c r="D123" i="16"/>
  <c r="E123" i="16"/>
  <c r="F123" i="16"/>
  <c r="F117" i="16"/>
  <c r="E117" i="16"/>
  <c r="D117" i="16"/>
  <c r="F113" i="16"/>
  <c r="E113" i="16"/>
  <c r="D113" i="16"/>
  <c r="F109" i="16"/>
  <c r="D109" i="16"/>
  <c r="E109" i="16"/>
  <c r="F105" i="16"/>
  <c r="E105" i="16"/>
  <c r="D105" i="16"/>
  <c r="F101" i="16"/>
  <c r="D101" i="16"/>
  <c r="E101" i="16"/>
  <c r="F97" i="16"/>
  <c r="E97" i="16"/>
  <c r="D97" i="16"/>
  <c r="F93" i="16"/>
  <c r="D93" i="16"/>
  <c r="E93" i="16"/>
  <c r="F89" i="16"/>
  <c r="E89" i="16"/>
  <c r="D89" i="16"/>
  <c r="F85" i="16"/>
  <c r="D85" i="16"/>
  <c r="E85" i="16"/>
  <c r="F81" i="16"/>
  <c r="E81" i="16"/>
  <c r="D81" i="16"/>
  <c r="F77" i="16"/>
  <c r="D77" i="16"/>
  <c r="E77" i="16"/>
  <c r="F73" i="16"/>
  <c r="E73" i="16"/>
  <c r="D73" i="16"/>
  <c r="F69" i="16"/>
  <c r="D69" i="16"/>
  <c r="E69" i="16"/>
  <c r="F65" i="16"/>
  <c r="E65" i="16"/>
  <c r="D65" i="16"/>
  <c r="F61" i="16"/>
  <c r="D61" i="16"/>
  <c r="E61" i="16"/>
  <c r="F57" i="16"/>
  <c r="E57" i="16"/>
  <c r="D57" i="16"/>
  <c r="F53" i="16"/>
  <c r="E53" i="16"/>
  <c r="D53" i="16"/>
  <c r="F49" i="16"/>
  <c r="E49" i="16"/>
  <c r="D49" i="16"/>
  <c r="F45" i="16"/>
  <c r="D45" i="16"/>
  <c r="E45" i="16"/>
  <c r="F41" i="16"/>
  <c r="E41" i="16"/>
  <c r="D41" i="16"/>
  <c r="F37" i="16"/>
  <c r="E37" i="16"/>
  <c r="D37" i="16"/>
  <c r="F30" i="16"/>
  <c r="E30" i="16"/>
  <c r="D30" i="16"/>
  <c r="F122" i="16"/>
  <c r="D122" i="16"/>
  <c r="E122" i="16"/>
  <c r="E116" i="16"/>
  <c r="D116" i="16"/>
  <c r="F116" i="16"/>
  <c r="E112" i="16"/>
  <c r="F112" i="16"/>
  <c r="D112" i="16"/>
  <c r="E108" i="16"/>
  <c r="D108" i="16"/>
  <c r="F108" i="16"/>
  <c r="E104" i="16"/>
  <c r="F104" i="16"/>
  <c r="D104" i="16"/>
  <c r="E100" i="16"/>
  <c r="D100" i="16"/>
  <c r="F100" i="16"/>
  <c r="E96" i="16"/>
  <c r="F96" i="16"/>
  <c r="D96" i="16"/>
  <c r="E92" i="16"/>
  <c r="D92" i="16"/>
  <c r="F92" i="16"/>
  <c r="E88" i="16"/>
  <c r="F88" i="16"/>
  <c r="D88" i="16"/>
  <c r="E84" i="16"/>
  <c r="D84" i="16"/>
  <c r="F84" i="16"/>
  <c r="E80" i="16"/>
  <c r="F80" i="16"/>
  <c r="D80" i="16"/>
  <c r="E76" i="16"/>
  <c r="D76" i="16"/>
  <c r="F76" i="16"/>
  <c r="E72" i="16"/>
  <c r="F72" i="16"/>
  <c r="D72" i="16"/>
  <c r="E68" i="16"/>
  <c r="D68" i="16"/>
  <c r="F68" i="16"/>
  <c r="E64" i="16"/>
  <c r="F64" i="16"/>
  <c r="D64" i="16"/>
  <c r="E60" i="16"/>
  <c r="F60" i="16"/>
  <c r="D60" i="16"/>
  <c r="E56" i="16"/>
  <c r="F56" i="16"/>
  <c r="D56" i="16"/>
  <c r="E52" i="16"/>
  <c r="D52" i="16"/>
  <c r="F52" i="16"/>
  <c r="E48" i="16"/>
  <c r="F48" i="16"/>
  <c r="D48" i="16"/>
  <c r="E44" i="16"/>
  <c r="F44" i="16"/>
  <c r="D44" i="16"/>
  <c r="E40" i="16"/>
  <c r="F40" i="16"/>
  <c r="D40" i="16"/>
  <c r="E36" i="16"/>
  <c r="D36" i="16"/>
  <c r="F36" i="16"/>
  <c r="F33" i="16"/>
  <c r="E33" i="16"/>
  <c r="D33" i="16"/>
  <c r="F29" i="16"/>
  <c r="D29" i="16"/>
  <c r="E29" i="16"/>
  <c r="F125" i="16"/>
  <c r="E125" i="16"/>
  <c r="D125" i="16"/>
  <c r="F121" i="16"/>
  <c r="E121" i="16"/>
  <c r="D121" i="16"/>
  <c r="D39" i="16"/>
  <c r="F39" i="16"/>
  <c r="E39" i="16"/>
  <c r="E32" i="16"/>
  <c r="F32" i="16"/>
  <c r="D32" i="16"/>
  <c r="E124" i="16"/>
  <c r="D124" i="16"/>
  <c r="F124" i="16"/>
  <c r="F114" i="16"/>
  <c r="D114" i="16"/>
  <c r="E114" i="16"/>
  <c r="E106" i="16"/>
  <c r="F106" i="16"/>
  <c r="D106" i="16"/>
  <c r="E98" i="16"/>
  <c r="D98" i="16"/>
  <c r="F98" i="16"/>
  <c r="E90" i="16"/>
  <c r="F90" i="16"/>
  <c r="D90" i="16"/>
  <c r="D70" i="16"/>
  <c r="F70" i="16"/>
  <c r="E70" i="16"/>
  <c r="F62" i="16"/>
  <c r="D62" i="16"/>
  <c r="E62" i="16"/>
  <c r="E34" i="16"/>
  <c r="D34" i="16"/>
  <c r="F34" i="16"/>
  <c r="E27" i="16"/>
  <c r="F27" i="16"/>
  <c r="D27" i="16"/>
  <c r="F26" i="16"/>
  <c r="D26" i="16"/>
  <c r="E26" i="16"/>
  <c r="E25" i="16"/>
  <c r="F25" i="16"/>
  <c r="D25" i="16"/>
  <c r="F24" i="16"/>
  <c r="D24" i="16"/>
  <c r="E24" i="16"/>
  <c r="D23" i="16"/>
  <c r="E23" i="16"/>
  <c r="R84" i="13" l="1"/>
  <c r="R6" i="13"/>
  <c r="R92" i="13"/>
  <c r="A101" i="13"/>
  <c r="A103" i="13" s="1"/>
  <c r="A91" i="13"/>
  <c r="A93" i="13" s="1"/>
  <c r="A94" i="13" s="1"/>
  <c r="A95" i="13" s="1"/>
  <c r="A96" i="13" s="1"/>
  <c r="A97" i="13" s="1"/>
  <c r="A98" i="13" s="1"/>
  <c r="A92" i="13"/>
  <c r="R18" i="13"/>
  <c r="R13" i="13"/>
  <c r="R11" i="13"/>
  <c r="G38" i="16"/>
  <c r="R93" i="13"/>
  <c r="R98" i="13"/>
  <c r="R101" i="13"/>
  <c r="G110" i="16"/>
  <c r="R95" i="13"/>
  <c r="R17" i="13"/>
  <c r="R21" i="13"/>
  <c r="R103" i="13"/>
  <c r="G125" i="16"/>
  <c r="R102" i="13"/>
  <c r="G118" i="16"/>
  <c r="R96" i="13"/>
  <c r="G114" i="16"/>
  <c r="R90" i="13"/>
  <c r="G37" i="16"/>
  <c r="R10" i="13"/>
  <c r="G41" i="16"/>
  <c r="R22" i="13"/>
  <c r="G61" i="16"/>
  <c r="R42" i="13"/>
  <c r="G73" i="16"/>
  <c r="R54" i="13"/>
  <c r="G89" i="16"/>
  <c r="R70" i="13"/>
  <c r="G105" i="16"/>
  <c r="R86" i="13"/>
  <c r="G50" i="16"/>
  <c r="R31" i="13"/>
  <c r="G94" i="16"/>
  <c r="R75" i="13"/>
  <c r="G51" i="16"/>
  <c r="R32" i="13"/>
  <c r="G67" i="16"/>
  <c r="R48" i="13"/>
  <c r="G83" i="16"/>
  <c r="R64" i="13"/>
  <c r="G99" i="16"/>
  <c r="R80" i="13"/>
  <c r="G106" i="16"/>
  <c r="R87" i="13"/>
  <c r="G124" i="16"/>
  <c r="G121" i="16"/>
  <c r="G33" i="16"/>
  <c r="R14" i="13"/>
  <c r="G36" i="16"/>
  <c r="G48" i="16"/>
  <c r="R29" i="13"/>
  <c r="G52" i="16"/>
  <c r="R33" i="13"/>
  <c r="G64" i="16"/>
  <c r="R45" i="13"/>
  <c r="G68" i="16"/>
  <c r="R49" i="13"/>
  <c r="G80" i="16"/>
  <c r="R61" i="13"/>
  <c r="G84" i="16"/>
  <c r="R65" i="13"/>
  <c r="G96" i="16"/>
  <c r="R77" i="13"/>
  <c r="G100" i="16"/>
  <c r="R81" i="13"/>
  <c r="G53" i="16"/>
  <c r="R34" i="13"/>
  <c r="G123" i="16"/>
  <c r="G31" i="16"/>
  <c r="G42" i="16"/>
  <c r="R23" i="13"/>
  <c r="G46" i="16"/>
  <c r="R27" i="13"/>
  <c r="G58" i="16"/>
  <c r="R39" i="13"/>
  <c r="G66" i="16"/>
  <c r="R47" i="13"/>
  <c r="G63" i="16"/>
  <c r="R44" i="13"/>
  <c r="G79" i="16"/>
  <c r="R60" i="13"/>
  <c r="G95" i="16"/>
  <c r="G62" i="16"/>
  <c r="R43" i="13"/>
  <c r="G70" i="16"/>
  <c r="R51" i="13"/>
  <c r="G32" i="16"/>
  <c r="G44" i="16"/>
  <c r="R25" i="13"/>
  <c r="G60" i="16"/>
  <c r="R41" i="13"/>
  <c r="G116" i="16"/>
  <c r="G30" i="16"/>
  <c r="G49" i="16"/>
  <c r="R30" i="13"/>
  <c r="G65" i="16"/>
  <c r="R46" i="13"/>
  <c r="G69" i="16"/>
  <c r="R50" i="13"/>
  <c r="G81" i="16"/>
  <c r="R62" i="13"/>
  <c r="G85" i="16"/>
  <c r="R66" i="13"/>
  <c r="G97" i="16"/>
  <c r="R78" i="13"/>
  <c r="G101" i="16"/>
  <c r="R82" i="13"/>
  <c r="G117" i="16"/>
  <c r="G78" i="16"/>
  <c r="R59" i="13"/>
  <c r="G82" i="16"/>
  <c r="R63" i="13"/>
  <c r="G86" i="16"/>
  <c r="R67" i="13"/>
  <c r="G28" i="16"/>
  <c r="G43" i="16"/>
  <c r="R24" i="13"/>
  <c r="G59" i="16"/>
  <c r="R40" i="13"/>
  <c r="G75" i="16"/>
  <c r="R56" i="13"/>
  <c r="G91" i="16"/>
  <c r="R72" i="13"/>
  <c r="G107" i="16"/>
  <c r="R88" i="13"/>
  <c r="G119" i="16"/>
  <c r="G45" i="16"/>
  <c r="R26" i="13"/>
  <c r="G57" i="16"/>
  <c r="R38" i="13"/>
  <c r="G77" i="16"/>
  <c r="R58" i="13"/>
  <c r="G93" i="16"/>
  <c r="R74" i="13"/>
  <c r="G54" i="16"/>
  <c r="R35" i="13"/>
  <c r="G102" i="16"/>
  <c r="R83" i="13"/>
  <c r="R19" i="13"/>
  <c r="R4" i="13"/>
  <c r="G120" i="16"/>
  <c r="G47" i="16"/>
  <c r="R28" i="13"/>
  <c r="R5" i="13"/>
  <c r="R8" i="13"/>
  <c r="G34" i="16"/>
  <c r="G90" i="16"/>
  <c r="R71" i="13"/>
  <c r="G98" i="16"/>
  <c r="R79" i="13"/>
  <c r="G39" i="16"/>
  <c r="G29" i="16"/>
  <c r="G40" i="16"/>
  <c r="G56" i="16"/>
  <c r="R37" i="13"/>
  <c r="G72" i="16"/>
  <c r="R53" i="13"/>
  <c r="G76" i="16"/>
  <c r="R57" i="13"/>
  <c r="G88" i="16"/>
  <c r="R69" i="13"/>
  <c r="G92" i="16"/>
  <c r="R73" i="13"/>
  <c r="G104" i="16"/>
  <c r="R85" i="13"/>
  <c r="G108" i="16"/>
  <c r="R89" i="13"/>
  <c r="G112" i="16"/>
  <c r="G122" i="16"/>
  <c r="G109" i="16"/>
  <c r="G113" i="16"/>
  <c r="G74" i="16"/>
  <c r="R55" i="13"/>
  <c r="G35" i="16"/>
  <c r="G55" i="16"/>
  <c r="R36" i="13"/>
  <c r="G71" i="16"/>
  <c r="R52" i="13"/>
  <c r="G87" i="16"/>
  <c r="R68" i="13"/>
  <c r="G103" i="16"/>
  <c r="G111" i="16"/>
  <c r="G115" i="16"/>
  <c r="R7" i="13"/>
  <c r="G25" i="16"/>
  <c r="G27" i="16"/>
  <c r="G26" i="16"/>
  <c r="G24" i="16"/>
  <c r="R94" i="13"/>
  <c r="R97" i="13"/>
  <c r="R91" i="13"/>
  <c r="R76" i="13"/>
  <c r="R99" i="13"/>
  <c r="R20" i="13"/>
  <c r="R9" i="13"/>
  <c r="R12" i="13"/>
  <c r="R16" i="13"/>
  <c r="R15" i="13"/>
  <c r="G23" i="16"/>
  <c r="A100" i="13" l="1"/>
  <c r="A102" i="13" s="1"/>
  <c r="A105" i="13" s="1"/>
  <c r="A99" i="13"/>
  <c r="A106" i="13"/>
  <c r="A104" i="13"/>
  <c r="A107" i="13" s="1"/>
  <c r="A108" i="13" s="1"/>
  <c r="A109" i="13" s="1"/>
  <c r="A110" i="13" s="1"/>
  <c r="A111" i="13" s="1"/>
  <c r="A112" i="13" s="1"/>
  <c r="A113" i="13" s="1"/>
  <c r="C6" i="15"/>
  <c r="C4" i="15"/>
  <c r="A114" i="13" l="1"/>
  <c r="A118" i="13"/>
  <c r="A115" i="13"/>
  <c r="A120" i="13" s="1"/>
  <c r="C3" i="1"/>
  <c r="C5" i="1"/>
  <c r="A119" i="13" l="1"/>
  <c r="A116" i="13"/>
  <c r="A121" i="13" l="1"/>
  <c r="A117" i="13"/>
  <c r="A122" i="13" s="1"/>
  <c r="A123" i="13" s="1"/>
  <c r="A124" i="13" s="1"/>
  <c r="A125" i="13" s="1"/>
  <c r="A126" i="13" l="1"/>
  <c r="A128" i="13" s="1"/>
  <c r="A129" i="13" s="1"/>
  <c r="A130" i="13" s="1"/>
  <c r="A127" i="13"/>
</calcChain>
</file>

<file path=xl/sharedStrings.xml><?xml version="1.0" encoding="utf-8"?>
<sst xmlns="http://schemas.openxmlformats.org/spreadsheetml/2006/main" count="1570" uniqueCount="596">
  <si>
    <t>Sezione I: INFORMAZIONI DI CARATTERE GENERALE</t>
  </si>
  <si>
    <t>UFFICIO</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</si>
  <si>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</si>
  <si>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</si>
  <si>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</si>
  <si>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</si>
  <si>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</si>
  <si>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</si>
  <si>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</si>
  <si>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</si>
  <si>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</si>
  <si>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</si>
  <si>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</si>
  <si>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</si>
  <si>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</si>
  <si>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</si>
  <si>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</si>
  <si>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</si>
  <si>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</si>
  <si>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</si>
  <si>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</si>
  <si>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</si>
  <si>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</si>
  <si>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</si>
  <si>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</si>
  <si>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</si>
  <si>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</si>
  <si>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</si>
  <si>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</si>
  <si>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</si>
  <si>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</si>
  <si>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</si>
  <si>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</si>
  <si>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</si>
  <si>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</si>
  <si>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</si>
  <si>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</si>
  <si>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</si>
  <si>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</si>
  <si>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</si>
  <si>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</si>
  <si>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</si>
  <si>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</si>
  <si>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</si>
  <si>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</si>
  <si>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</si>
  <si>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</si>
  <si>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</si>
  <si>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</si>
  <si>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</si>
  <si>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</si>
  <si>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</si>
  <si>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</si>
  <si>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</si>
  <si>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</si>
  <si>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</si>
  <si>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</si>
  <si>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</si>
  <si>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</si>
  <si>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</si>
  <si>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</si>
  <si>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</si>
  <si>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</si>
  <si>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</si>
  <si>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</si>
  <si>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</si>
  <si>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</si>
  <si>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</si>
  <si>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</si>
  <si>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</si>
  <si>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</si>
  <si>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</si>
  <si>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</si>
  <si>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</si>
  <si>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</si>
  <si>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</si>
  <si>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</si>
  <si>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</si>
  <si>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</si>
  <si>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</si>
  <si>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</si>
  <si>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</si>
  <si>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</si>
  <si>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</si>
  <si>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</si>
  <si>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</si>
  <si>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</si>
  <si>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</si>
  <si>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</si>
  <si>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</si>
  <si>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</si>
  <si>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</si>
  <si>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</si>
  <si>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</si>
  <si>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</si>
  <si>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</si>
  <si>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</si>
  <si>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</si>
  <si>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</si>
  <si>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</si>
  <si>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</si>
  <si>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</si>
  <si>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1_1</t>
  </si>
  <si>
    <t>1_2</t>
  </si>
  <si>
    <t>1_3</t>
  </si>
  <si>
    <t>1_4</t>
  </si>
  <si>
    <t>1_5</t>
  </si>
  <si>
    <t>1_1_1</t>
  </si>
  <si>
    <t>1_2_1</t>
  </si>
  <si>
    <t>1_3_1</t>
  </si>
  <si>
    <t>1_4_1</t>
  </si>
  <si>
    <t>1_5_1</t>
  </si>
  <si>
    <t>2_1</t>
  </si>
  <si>
    <t>2_2</t>
  </si>
  <si>
    <t>2_3</t>
  </si>
  <si>
    <t>2_4</t>
  </si>
  <si>
    <t>2_5</t>
  </si>
  <si>
    <t>2_1_1</t>
  </si>
  <si>
    <t>2_2_1</t>
  </si>
  <si>
    <t>2_3_1</t>
  </si>
  <si>
    <t>2_4_1</t>
  </si>
  <si>
    <t>2_5_1</t>
  </si>
  <si>
    <t>Mappatura ATTIVITA'-FASI-AZIONI</t>
  </si>
  <si>
    <t>3_1</t>
  </si>
  <si>
    <t>3_2</t>
  </si>
  <si>
    <t>3_3</t>
  </si>
  <si>
    <t>3_4</t>
  </si>
  <si>
    <t>3_5</t>
  </si>
  <si>
    <t>3_1_1</t>
  </si>
  <si>
    <t>3_2_1</t>
  </si>
  <si>
    <t>3_3_1</t>
  </si>
  <si>
    <t>3_4_1</t>
  </si>
  <si>
    <t>3_5_1</t>
  </si>
  <si>
    <t>4_1</t>
  </si>
  <si>
    <t>4_2</t>
  </si>
  <si>
    <t>4_3</t>
  </si>
  <si>
    <t>4_4</t>
  </si>
  <si>
    <t>4_5</t>
  </si>
  <si>
    <t>4_1_1</t>
  </si>
  <si>
    <t>4_2_1</t>
  </si>
  <si>
    <t>4_3_1</t>
  </si>
  <si>
    <t>4_4_1</t>
  </si>
  <si>
    <t>4_5_1</t>
  </si>
  <si>
    <t>5_1</t>
  </si>
  <si>
    <t>5_2</t>
  </si>
  <si>
    <t>5_3</t>
  </si>
  <si>
    <t>5_4</t>
  </si>
  <si>
    <t>5_5</t>
  </si>
  <si>
    <t>6_1</t>
  </si>
  <si>
    <t>5_1_1</t>
  </si>
  <si>
    <t>5_2_1</t>
  </si>
  <si>
    <t>5_3_1</t>
  </si>
  <si>
    <t>5_4_1</t>
  </si>
  <si>
    <t>5_5_1</t>
  </si>
  <si>
    <t>6_2</t>
  </si>
  <si>
    <t>6_3</t>
  </si>
  <si>
    <t>6_4</t>
  </si>
  <si>
    <t>6_5</t>
  </si>
  <si>
    <t>6_1_1</t>
  </si>
  <si>
    <t>6_2_1</t>
  </si>
  <si>
    <t>6_3_1</t>
  </si>
  <si>
    <t>6_4_1</t>
  </si>
  <si>
    <t>6_5_1</t>
  </si>
  <si>
    <t>7_1</t>
  </si>
  <si>
    <t>7_2</t>
  </si>
  <si>
    <t>7_3</t>
  </si>
  <si>
    <t>7_4</t>
  </si>
  <si>
    <t>7_5</t>
  </si>
  <si>
    <t>7_1_1</t>
  </si>
  <si>
    <t>7_2_1</t>
  </si>
  <si>
    <t>7_3_1</t>
  </si>
  <si>
    <t>7_4_1</t>
  </si>
  <si>
    <t>7_5_1</t>
  </si>
  <si>
    <t>8_1</t>
  </si>
  <si>
    <t>8_2</t>
  </si>
  <si>
    <t>8_3</t>
  </si>
  <si>
    <t>8_4</t>
  </si>
  <si>
    <t>8_5</t>
  </si>
  <si>
    <t>8_1_1</t>
  </si>
  <si>
    <t>8_2_1</t>
  </si>
  <si>
    <t>8_3_1</t>
  </si>
  <si>
    <t>8_4_1</t>
  </si>
  <si>
    <t>8_5_1</t>
  </si>
  <si>
    <t>9_1</t>
  </si>
  <si>
    <t>9_2</t>
  </si>
  <si>
    <t>9_3</t>
  </si>
  <si>
    <t>9_4</t>
  </si>
  <si>
    <t>9_1_1</t>
  </si>
  <si>
    <t>9_2_1</t>
  </si>
  <si>
    <t>10_1</t>
  </si>
  <si>
    <t>10_2</t>
  </si>
  <si>
    <t>10_1_1</t>
  </si>
  <si>
    <t>10_2_1</t>
  </si>
  <si>
    <t>DESCRIZIONE FASE</t>
  </si>
  <si>
    <t>DESCRIZIONE  AZIONE</t>
  </si>
  <si>
    <t>Esecutore Azione 
(in ogni cella è presente un menù a tendina)</t>
  </si>
  <si>
    <t xml:space="preserve">Responsabile Fase 
(in ogni cella è presente un menù a tendina) </t>
  </si>
  <si>
    <t>Responsabile attività 
(in ogni cella è presente un menù a tendina)</t>
  </si>
  <si>
    <t>Durata della Fase
(indicare la durata in GIORNI o specificare NON APPLICABILE)</t>
  </si>
  <si>
    <t>1_1_2</t>
  </si>
  <si>
    <t>1_2_2</t>
  </si>
  <si>
    <t>1_3_2</t>
  </si>
  <si>
    <t>1_4_2</t>
  </si>
  <si>
    <t>1_5_2</t>
  </si>
  <si>
    <t>3_1_2</t>
  </si>
  <si>
    <t>3_2_2</t>
  </si>
  <si>
    <t>3_3_2</t>
  </si>
  <si>
    <t>3_4_2</t>
  </si>
  <si>
    <t>3_5_2</t>
  </si>
  <si>
    <t>4_1_2</t>
  </si>
  <si>
    <t>4_2_2</t>
  </si>
  <si>
    <t>4_3_2</t>
  </si>
  <si>
    <t>4_4_2</t>
  </si>
  <si>
    <t>4_5_2</t>
  </si>
  <si>
    <t>5_1_2</t>
  </si>
  <si>
    <t>5_2_2</t>
  </si>
  <si>
    <t>5_3_2</t>
  </si>
  <si>
    <t>5_4_2</t>
  </si>
  <si>
    <t>5_5_2</t>
  </si>
  <si>
    <t>6_1_2</t>
  </si>
  <si>
    <t>6_2_2</t>
  </si>
  <si>
    <t>6_3_2</t>
  </si>
  <si>
    <t>6_4_2</t>
  </si>
  <si>
    <t>6_5_2</t>
  </si>
  <si>
    <t>7_1_2</t>
  </si>
  <si>
    <t>7_2_2</t>
  </si>
  <si>
    <t>7_3_2</t>
  </si>
  <si>
    <t>7_4_2</t>
  </si>
  <si>
    <t>7_5_2</t>
  </si>
  <si>
    <t>8_1_2</t>
  </si>
  <si>
    <t>8_2_2</t>
  </si>
  <si>
    <t>8_3_2</t>
  </si>
  <si>
    <t>8_5_2</t>
  </si>
  <si>
    <t>9_1_2</t>
  </si>
  <si>
    <t>9_2_2</t>
  </si>
  <si>
    <t>10_1_2</t>
  </si>
  <si>
    <t>10_2_2</t>
  </si>
  <si>
    <t>Tipologia di attività  
(Disciplinata da /*scelta da menù a tendina*/)</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</si>
  <si>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</si>
  <si>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</si>
  <si>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</si>
  <si>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</si>
  <si>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</si>
  <si>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</si>
  <si>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</si>
  <si>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</si>
  <si>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</si>
  <si>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</si>
  <si>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</si>
  <si>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</si>
  <si>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</si>
  <si>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</si>
  <si>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</si>
  <si>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</si>
  <si>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</si>
  <si>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</si>
  <si>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</si>
  <si>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</si>
  <si>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</si>
  <si>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</si>
  <si>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</si>
  <si>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</si>
  <si>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</si>
  <si>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</si>
  <si>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</si>
  <si>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</si>
  <si>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</si>
  <si>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</si>
  <si>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</si>
  <si>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</si>
  <si>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</si>
  <si>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</si>
  <si>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</si>
  <si>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</si>
  <si>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</si>
  <si>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</si>
  <si>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</si>
  <si>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</si>
  <si>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</si>
  <si>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</si>
  <si>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</si>
  <si>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</si>
  <si>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</si>
  <si>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</si>
  <si>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 xml:space="preserve"> </t>
  </si>
  <si>
    <t>CATEGORIA DI EVENTO RISCHIOSO</t>
  </si>
  <si>
    <t>MISURE SPECIFICHE</t>
  </si>
  <si>
    <t>MISURE GENERALI</t>
  </si>
  <si>
    <t>IMPATTO</t>
  </si>
  <si>
    <t>PROBABILITA'</t>
  </si>
  <si>
    <t>RISULTATO
(IMPATTO x PROBABILITA')</t>
  </si>
  <si>
    <t>MISURE</t>
  </si>
  <si>
    <t>Alto</t>
  </si>
  <si>
    <t>Bassa</t>
  </si>
  <si>
    <t>Molto bassa</t>
  </si>
  <si>
    <t>Media</t>
  </si>
  <si>
    <t>Alta</t>
  </si>
  <si>
    <t>nascondere</t>
  </si>
  <si>
    <t>Risultato</t>
  </si>
  <si>
    <t>Altissima</t>
  </si>
  <si>
    <t>DESCRIZIONE DEL COMPORTAMENTO A RISCHIO CORRUZIONE
(EVENTO a RISCHIO)</t>
  </si>
  <si>
    <t>VALUTAZIONE DEL RISCHIO</t>
  </si>
  <si>
    <t>Altissimo</t>
  </si>
  <si>
    <t>Predisposizione Direttiva annuale di vigilanza</t>
  </si>
  <si>
    <t>Ricognizione dell'attività di vigilanza dell'Autorità</t>
  </si>
  <si>
    <t>Analisi delle deliberazioni di vigilanza pubblicate sul sito istituzionale</t>
  </si>
  <si>
    <t>NR - condivisione uffici in fine - eventuali lacune possono essere rilevate dagli altri Uffici</t>
  </si>
  <si>
    <t>Ricognizione dell'attività dell'Ufficio</t>
  </si>
  <si>
    <t>N.R. - condivisione all'interno dell'Ufficio - eventuali lacune possono essere rilevate da diversi soggetti</t>
  </si>
  <si>
    <t>1_1_3</t>
  </si>
  <si>
    <t>Eventuale richiesta di specifiche informazioni agli Uffici di Vigilanza</t>
  </si>
  <si>
    <t>1_1_4</t>
  </si>
  <si>
    <t>Analisi in BDNCP</t>
  </si>
  <si>
    <t>A.Rischio ( possibile orientamento dell'analisi su alcune fattispecie con omissione di altre rilevanti)</t>
  </si>
  <si>
    <t>Predisposizione bozza di Direttiva Annuale</t>
  </si>
  <si>
    <t>Redazione del documento</t>
  </si>
  <si>
    <t>N.R. - mera stesura di decisioni gi prese - vedi sopra</t>
  </si>
  <si>
    <t>Condivisione del documento all'interno dell'Ufficio</t>
  </si>
  <si>
    <t>Condivisione con gli Uffici di Vigilanza</t>
  </si>
  <si>
    <t>Invio agli Uffici di Vigilanza con richiesta di parere</t>
  </si>
  <si>
    <t>A Rischio (per l'ufficio richiedente in relazione ad eventuali risposte volutamente omissive; per l'Ufficio ricevente in relazione a possibili volontarie omissioni nel quesito che implicano omissioni sulle fattispecie oggetto della possibile vigilanza)</t>
  </si>
  <si>
    <t>Predisposizione testo definitivo della Direttiva Annuale con recepimento osservazioni Uffici</t>
  </si>
  <si>
    <t>Approvazione ed attuazione</t>
  </si>
  <si>
    <t>non applicabile</t>
  </si>
  <si>
    <t xml:space="preserve">Invio della proposta di Direttiva in Consiglio </t>
  </si>
  <si>
    <t>N.R. -mero invio</t>
  </si>
  <si>
    <t>A seguito dell'approvazione del Consiglio, messa a disposizione degli Uffici del sistema telematico di rilevazione ed attuazione della Direttiva</t>
  </si>
  <si>
    <t>N.R: - mera attività interna di messa a disposizione di un modello di rilevazione. I rischi possonoe ssere relativi alla mancata compliazione del modello da parte degli uffici (assenza di monitoraggio sulla attuazione della direttiva annuale) ma non sono rischi che afferiscono direttaemnte all'attività qui in esame</t>
  </si>
  <si>
    <t>Predisposizione Piano delle Ispezioni</t>
  </si>
  <si>
    <t>Analisi del contesto</t>
  </si>
  <si>
    <t>Analisi dell'attività ispettiva svolta dall'Autorità e delle esigenza ispettive</t>
  </si>
  <si>
    <t>N.R. condivisione Uffici in fine - eventuali lacune poossono essere rilevate dagli altri Uffici</t>
  </si>
  <si>
    <t>2_1_2</t>
  </si>
  <si>
    <t>Rischiesta ad UIS di indicazioni</t>
  </si>
  <si>
    <t xml:space="preserve">A Rischio limitato (volontaria omissione di richiesta di informazioni) in quanto rilevabile dal confronto finale della direttiva tra tutti gli Uffici </t>
  </si>
  <si>
    <t>2_1_3</t>
  </si>
  <si>
    <t>Predisposzione bozza di Piano Ispettivo</t>
  </si>
  <si>
    <t>redazione del documento</t>
  </si>
  <si>
    <t>2_2_2</t>
  </si>
  <si>
    <t xml:space="preserve">N.R. data la condivione </t>
  </si>
  <si>
    <t>A Rischio (per l'ufficio richiedente in relazione ad eventuali risposte volutamente omissive; per l'Ufficio ricevente in relazione a possibili omissioni nel quesito)</t>
  </si>
  <si>
    <t>2_3_2</t>
  </si>
  <si>
    <t>Predisposizione testo definitivo della bozza di Piano Ispettivo con recepimento osservazioni Uffici</t>
  </si>
  <si>
    <t xml:space="preserve">Invio della bozza di Piano Ispettivo in Consiglio </t>
  </si>
  <si>
    <t>2_4_2</t>
  </si>
  <si>
    <t>A seguito dell'approvazione del Consiglio, riunione di coordinamento tra gli Uffici di Vigilanza per l'avvio del Piano</t>
  </si>
  <si>
    <t>N.R: - interna</t>
  </si>
  <si>
    <t>2_5_2</t>
  </si>
  <si>
    <t>Predisposizione Protocolli di Vigilanza Collaborativa</t>
  </si>
  <si>
    <t>Analisi della richiesta</t>
  </si>
  <si>
    <t>Indagini in BDNCP</t>
  </si>
  <si>
    <t xml:space="preserve">A basso rischio - attività interna e propedeutica,. Il rischio può consistere nella volontaria omessa analisi di alcuni ambiti rilevanti per la predisposizione di vigilanza collaborativa su quel dato soggetto </t>
  </si>
  <si>
    <t>Interlocuzione con il soggetto richiedente</t>
  </si>
  <si>
    <t xml:space="preserve">N.R. - interlocutoria  e soggetta a controllo successivo </t>
  </si>
  <si>
    <t>Predisposizione bozza di Protocollo</t>
  </si>
  <si>
    <t>Valutazione della sussistenza dei presupposti ex art. 4 Reg. Vig. e specificazione delle aree di intervento e dei procedimenti da vigilare</t>
  </si>
  <si>
    <t>A rischio - volontaria omessa o lacunosa verifica della sussistenza dei presupposti per l'attivazione della vigilanza e, per tale via, rigetto di richieste di vigilanza che invece avrebbero dovuto essere prese in considerazione</t>
  </si>
  <si>
    <t>Redazione della bozza di protocollo</t>
  </si>
  <si>
    <t>N.R. (mera stesura su decisioni prese)</t>
  </si>
  <si>
    <t>Condivisione con il richiedente</t>
  </si>
  <si>
    <t>10 - salvo esigenze del richiedente</t>
  </si>
  <si>
    <t>Invio della bozza al richiedente</t>
  </si>
  <si>
    <t>N.R: interlocutoria</t>
  </si>
  <si>
    <t>Eventuale recepimento di osservazioni formulate dal richiedente</t>
  </si>
  <si>
    <t>N.R. vincolata e controllata dall'esterno</t>
  </si>
  <si>
    <t>Approvazione e provvedimenti conseguenti</t>
  </si>
  <si>
    <t xml:space="preserve">Invio della bozza definitiva al Presidente e per l’approvazione del Consiglio </t>
  </si>
  <si>
    <t>N.R. vincolata</t>
  </si>
  <si>
    <t>Richiesta di pubblicazione del Protocollo approvato e firmato sul sito istituzionale</t>
  </si>
  <si>
    <t>N.R.  Vincolata</t>
  </si>
  <si>
    <t>Attività di vigilanza preventiva conseguente alla stipula di Protocolli di Vigilanza Collaborativa</t>
  </si>
  <si>
    <t>Ricezione della documentazione</t>
  </si>
  <si>
    <t>Acquisizione della nota recante la documentazione e verifica della rispondenza al Protocollo</t>
  </si>
  <si>
    <t>A Rischio - volontarie omissioni nella richiesta documentale (se eventuali integrazioni) o richieste pilotate finalizzate a  escludere alcuni affidamenti/documenti dalla vigilanza preventiva</t>
  </si>
  <si>
    <t>Verifica preliminare della completezza della documentazione ricevuta</t>
  </si>
  <si>
    <t>Analisi della documentazione ricevuta</t>
  </si>
  <si>
    <t>Esame puntuale di ogni documento ricevuto</t>
  </si>
  <si>
    <t>A Rischio -  volontaria  omissione di analisi o analisi pilotata che induca a tralasciare irregolarità rilevanti che andrebbero segnalate alla stazione appaltante</t>
  </si>
  <si>
    <t xml:space="preserve">Predisposizione di una bozza di nota recante osservazioni </t>
  </si>
  <si>
    <t xml:space="preserve">A Rischio - derivante dalle decisioni di cui sopra </t>
  </si>
  <si>
    <t>Richiesta di supporto GdF</t>
  </si>
  <si>
    <t>Richiesta di supporto alla GdF nel caso in cui la verifica documentale richieda indagini di competenza del Corpo (verifiche su Commissioni di gara; aggiudicatari , ecc….)</t>
  </si>
  <si>
    <t>N.R: - vincolata</t>
  </si>
  <si>
    <t>Ricezione delle osservazioni della GDF e recepimento nella bozza di osservazioni</t>
  </si>
  <si>
    <t>N.R. vincolata e controllata</t>
  </si>
  <si>
    <t>Invio della nota di osservazioni</t>
  </si>
  <si>
    <t xml:space="preserve">Invio della documentazione e della nota al Presidente per approvazione e firma </t>
  </si>
  <si>
    <t>Invio della nota a firma del Presidente al soggetto richiedente</t>
  </si>
  <si>
    <t>Ricezione del riscontro alla nota di osservazioni</t>
  </si>
  <si>
    <t>N.R: vincolata</t>
  </si>
  <si>
    <t>Predisposizione di una bozza di nota di replica a chiusura</t>
  </si>
  <si>
    <t>4_6</t>
  </si>
  <si>
    <t>Invio della nota di chiusura</t>
  </si>
  <si>
    <t>4_6_1</t>
  </si>
  <si>
    <t>Invio della documentazione e della nota al Presidente per approvazione e firma</t>
  </si>
  <si>
    <t>4_6_2</t>
  </si>
  <si>
    <t>Attività di Vigilanza speciale su impulso d'Ufficio</t>
  </si>
  <si>
    <t>Individuazione della fattispecie da vigilare</t>
  </si>
  <si>
    <t xml:space="preserve">Analisi delle tipologie individuate dalla Direttiva Annuale </t>
  </si>
  <si>
    <t>A Rischio  - Acquisizione parziale e/o occultamento degli elementi conoscitivi  afferenti agli accertamenti necessari all'avvio della vigilanza</t>
  </si>
  <si>
    <t>Avvio del procedimento</t>
  </si>
  <si>
    <t>Valutazione della sussistenza dei presupposti per l’avvio del procedimento (T. 30 gg.) e predisposizione nota di avvio</t>
  </si>
  <si>
    <t xml:space="preserve">Regolamento ANAC </t>
  </si>
  <si>
    <t xml:space="preserve">A Rischio - Alterazione in senso favorevole al soggetto vigilato delle valutazioni istruttorie  con conseguente pretermissione di elementi che possono determinare l'avvio della vigilanza </t>
  </si>
  <si>
    <t xml:space="preserve">Invio nota di Avvio del Procedimento </t>
  </si>
  <si>
    <t xml:space="preserve">A Rischio - volontario ritardo nell'invio della nota di avvio al fine di compromettere la legittimità del procedimento </t>
  </si>
  <si>
    <t xml:space="preserve">Fase istruttoria </t>
  </si>
  <si>
    <t>A Rischio -Alterazione in senso favorevole al soggetto vigilato delle valutazioni istruttorie  con conseguente pretermissione di elementi che possono determinare l'avvio della vigilanza</t>
  </si>
  <si>
    <t>Invio nota di comunicazione sospensione al soggetto interessato</t>
  </si>
  <si>
    <t>A Rischio - irrituale ricorso alla sospensione al fine di ostacolare o rallentare l'attività di vigilanza</t>
  </si>
  <si>
    <t>5_3_3</t>
  </si>
  <si>
    <t>Informativa al Consiglio di proroghe o sospensioni ex art. 9 co. 6 Reg.Vig.</t>
  </si>
  <si>
    <t>A Rischio - alterazione della motivazione al fine di celare l'irrituale ricorso alla sospensione al fine di ostacolare o rallentare l'attività di vigilanza</t>
  </si>
  <si>
    <t>5_3_4</t>
  </si>
  <si>
    <t xml:space="preserve">a)Richiesta documentazione integrativa:
-invio nota di richiesta
-analisi
</t>
  </si>
  <si>
    <t>A Rischio - comportamenti volutamente  omissivi o pilotati nella richiesta di informazioni al fine di tralasciare elementi rilevanti a fini di vigilanza- Assegnazione di un termine non congruo con la natura e l'estensione dell'oggetto dell'accertamento</t>
  </si>
  <si>
    <t>5_3_5</t>
  </si>
  <si>
    <t xml:space="preserve">b) Accertamenti ispettivi:
- comunicazione al soggetto in uno al quale l’accertamento va effettuato (UIS; GdF)
- comunicazione al soggetto presso cui effettuare l’ispezione
- Analisi della documentazione raccolta e predisposizione della relazione ispettiva 
</t>
  </si>
  <si>
    <t>5_3_6</t>
  </si>
  <si>
    <t xml:space="preserve">c) Acquisizione di pareri:
-Richiesta di parere
-acquisizione del parere
</t>
  </si>
  <si>
    <t>5_3_7</t>
  </si>
  <si>
    <t>Predisposizione ed Invio nota di accoglimento della richiesta dell’istante e fissazione di audizione davanti all’Ufficio</t>
  </si>
  <si>
    <t>A Rischio - mancato rispetto dei terminial fine di rallentare l'attività di vigilanza</t>
  </si>
  <si>
    <t>5_3_8</t>
  </si>
  <si>
    <t>Audizione</t>
  </si>
  <si>
    <t>A Rischio - Alterazione in senso favorevole al soggetto vigilato delle valutazioni istruttorie  con conseguente pretermissione di elementi che possono determinare l'avvio della vigilanza - mancato rispetto dei terminial fine di rallentare l'attività di vigilanza</t>
  </si>
  <si>
    <t>5_3_9</t>
  </si>
  <si>
    <t xml:space="preserve">Predisposizione verbale di audizione e sottoscrizione a cura delle parti </t>
  </si>
  <si>
    <t xml:space="preserve">A Rischio - Alterazione del contenuto in senso favorevole al soggetto vigilato </t>
  </si>
  <si>
    <t xml:space="preserve">Chiusura dell'istruttoria ed invio CRI in Consiglio </t>
  </si>
  <si>
    <t>Predisposizione appunto conclusivo e bozza di CRI</t>
  </si>
  <si>
    <t>A Rischio - Alterazione in senso favorevole al soggetto vigilato delle valutazioni istruttorie  con conseguente pretermissione di elementi che possono determinare l'avvio della vigilanza- mancato rispetto dei termini al fine di rallentare l'attività di vigilanza o compromettere la legittimità del procedimento</t>
  </si>
  <si>
    <t>Invio Appunto dell’Ufficio e bozza di CRI in Consiglio</t>
  </si>
  <si>
    <t>Invio della CRI con termini (art. 15 Reg. Vig.)</t>
  </si>
  <si>
    <t>Invio CRI con termini</t>
  </si>
  <si>
    <t xml:space="preserve">A Rischio - Alterazione in senso favorevole al soggetto vigilato delle valutazioni istruttorie - Assegnazione di un termine non congruo con la natura e l'estensione dell'oggetto dell'accertamento </t>
  </si>
  <si>
    <t>Eventuale analisi di documentazione e/o memorie ulteriori prodotte</t>
  </si>
  <si>
    <t>5_5_3</t>
  </si>
  <si>
    <t>Eventuale Audizione Finale presso l’Ufficio ex art. 13 co. 2 Reg.Vig.)</t>
  </si>
  <si>
    <t>5_6</t>
  </si>
  <si>
    <t xml:space="preserve">Eventuale Audizione presso il Consiglio (art. 13, co. 2 Reg. Vig.) </t>
  </si>
  <si>
    <t>5_6_1</t>
  </si>
  <si>
    <t>Predisposizione ed Invio nota di accoglimento della richiesta dell’istante e fissazione di audizione davanti al Consiglio</t>
  </si>
  <si>
    <t>5_6_2</t>
  </si>
  <si>
    <t>attività che non si svolge a cura dell'Ufficio</t>
  </si>
  <si>
    <t>5_7</t>
  </si>
  <si>
    <t>Proposta finale dell'Ufficio (art. 16 co. 1 Reg. Vig.)</t>
  </si>
  <si>
    <t>5_7_1</t>
  </si>
  <si>
    <t>Valutazione delle controdeduzioni e documentazione ex art. 16 co. 1 Reg. vig.</t>
  </si>
  <si>
    <t>A Rischio - alterazione in senso favorevole al soggetto vigilato delle valutazioni istruttorie  con conseguente pretermissione di elementi che possono determinare l'avvio della vigilanza - mancato rispetto dei terminial fine di rallentare l'attività di vigilanza</t>
  </si>
  <si>
    <t>5_7_2</t>
  </si>
  <si>
    <t>Invio della proposta al Consiglio (lettera a] o b] art. 16 co. 1 Reg. Vig.)</t>
  </si>
  <si>
    <t>5_8</t>
  </si>
  <si>
    <t xml:space="preserve">Provvedimenti conseguenti al deliberato del Consiglio </t>
  </si>
  <si>
    <t>5_8_1</t>
  </si>
  <si>
    <t>Invio della Deliberazione ai soggetti interessati</t>
  </si>
  <si>
    <t>N.R. Vincolata</t>
  </si>
  <si>
    <t>5_8_2</t>
  </si>
  <si>
    <t>Monitoraggio sull’attuazione della deliberazione (art. 16 co.2-4)</t>
  </si>
  <si>
    <t>A Rischio - volontaria omessa o lacunosa verifica circa l'attuazione</t>
  </si>
  <si>
    <t>5_8_3</t>
  </si>
  <si>
    <t>Richiesta pubblicazione deliberazione</t>
  </si>
  <si>
    <t>Attività di Vigilanza speciale su segnalazione</t>
  </si>
  <si>
    <t>Analisi della segnalazione</t>
  </si>
  <si>
    <t xml:space="preserve">Analisi dell’eventuale documentazione ricervuta </t>
  </si>
  <si>
    <t>Eventuale richiesta prelimnare di documentazione</t>
  </si>
  <si>
    <t>Nota di richiesta documentazione</t>
  </si>
  <si>
    <t xml:space="preserve">A Rischio - Alterazione in senso favorevole al soggetto vigilato delle valutazioni istruttorie  con conseguente pretermissione di elementi che possono determinare l'avvio della vigilanza- </t>
  </si>
  <si>
    <t>6_4_3</t>
  </si>
  <si>
    <t>6_4_4</t>
  </si>
  <si>
    <t>6_4_5</t>
  </si>
  <si>
    <t>6_4_6</t>
  </si>
  <si>
    <t>6_4_7</t>
  </si>
  <si>
    <t xml:space="preserve">Predisposizione ed Invio nota di accoglimento della richiesta dell’istante e fissazione di audizione davanti all’Ufficio </t>
  </si>
  <si>
    <t>6_4_8</t>
  </si>
  <si>
    <t>6_4_9</t>
  </si>
  <si>
    <t>6_6</t>
  </si>
  <si>
    <t>6_6_1</t>
  </si>
  <si>
    <t>6_6_2</t>
  </si>
  <si>
    <t>6_6_3</t>
  </si>
  <si>
    <t>6_7</t>
  </si>
  <si>
    <t>6_7_1</t>
  </si>
  <si>
    <t>6_7_2</t>
  </si>
  <si>
    <t>6_8</t>
  </si>
  <si>
    <t>6_8_1</t>
  </si>
  <si>
    <t>Valutazione delle controdeduzioni e documentazione ex art. 16 co. 1 Reg. vig</t>
  </si>
  <si>
    <t>6_8_2</t>
  </si>
  <si>
    <t>6_9</t>
  </si>
  <si>
    <t>6_9_1</t>
  </si>
  <si>
    <t>6_9_2</t>
  </si>
  <si>
    <t>6_9_3</t>
  </si>
  <si>
    <t>Monitoraggi o indagini campionarie senza successiva istruttoria</t>
  </si>
  <si>
    <t>Analisi del contesto in relazione a specifiche criticità (emerse in sede di vigilanza o da Direttiva Annuale)</t>
  </si>
  <si>
    <t>Individuazione della fattispecie da monitorare da Direttiva Annuale</t>
  </si>
  <si>
    <t>7_1_3</t>
  </si>
  <si>
    <t>Elaborazione delle informazioni ed individuazione delle criticità</t>
  </si>
  <si>
    <t>Predisposizione proposta di monitoraggio</t>
  </si>
  <si>
    <t>Predisposizione dell’appunto per il Consiglio con proposta di monitoraggio</t>
  </si>
  <si>
    <t>A Rischio - Alterazione in senso favorevole al soggetto vigilato delle valutazioni istruttorie  con conseguente pretermissione di elementi che possono determinare l'avvio della vigilanza</t>
  </si>
  <si>
    <t>Predisposizione delle note di monitoraggio</t>
  </si>
  <si>
    <t>A Rischio - Alterazione in senso favorevole al soggetto vigilato delle valutazioni istruttorie  con conseguente pretermissione di elementi che possono determinare l'avvio della vigilanza - Assegnazione di un termine non congruo con la natura e l'estensione dell'oggetto dell'accertamento</t>
  </si>
  <si>
    <t>7_2_3</t>
  </si>
  <si>
    <t>Predisposizione di eventuale proposta di atto a carattere generale</t>
  </si>
  <si>
    <t>7_2_4</t>
  </si>
  <si>
    <t>Invio dell’appunto, delle note e della proposta di provvedimento a carattere generale in Consiglio</t>
  </si>
  <si>
    <t>Invio di note di monito in relazione all'attività di monitoraggio</t>
  </si>
  <si>
    <t>Ricezione di appunto, note e documento approvati da parte del Consiglio</t>
  </si>
  <si>
    <t>Invio delle note con monito</t>
  </si>
  <si>
    <t>Conclusione della fase di monitoraggio</t>
  </si>
  <si>
    <t>Eventuale ricezione di riscontri e precisazioni da parte dei soggetti monitorati</t>
  </si>
  <si>
    <t>Eventuale pubblicazione di provvedimento a carattere generale (Comunicato del Presidente) approvato dal Consiglio con/senza previa consultazione di altri Uffici.</t>
  </si>
  <si>
    <t>Monitoraggi o indagini campionarie con successiva istruttoria</t>
  </si>
  <si>
    <t>8_1_3</t>
  </si>
  <si>
    <t>8_2_3</t>
  </si>
  <si>
    <t>8_2_4</t>
  </si>
  <si>
    <t>a) Formulazione della nota di avvio di istruttoria</t>
  </si>
  <si>
    <t>8_2_5</t>
  </si>
  <si>
    <t>b) Formulazione note di richiesta documentale</t>
  </si>
  <si>
    <t>A Rischio  - Acquisizione parziale e/o occultamento degli elementi conoscitivi  afferenti agli accertamenti necessari all'avvio della vigilanza - Assegnazione di un termine non congruo con la natura e l'estensione dell'oggetto dell'accertamento</t>
  </si>
  <si>
    <t>8_2_6</t>
  </si>
  <si>
    <t>N.R. - vincolata A meno di mancato invio per le ragioni di cui sopra</t>
  </si>
  <si>
    <t>N.R. - vincolata</t>
  </si>
  <si>
    <t xml:space="preserve">N.R. - vincolata </t>
  </si>
  <si>
    <t>a) Avvio del procedimento istruttorio come da 5_2 - 5_8</t>
  </si>
  <si>
    <t>30+180</t>
  </si>
  <si>
    <t>a) Avvio procedimento Istruttorio -&gt; vedi Tabella V.S. con istruttoria</t>
  </si>
  <si>
    <t>b) Invio note di richesta documentale</t>
  </si>
  <si>
    <t>Termine assegnato dall'ufficio</t>
  </si>
  <si>
    <t>Invio note di richiesta documentale</t>
  </si>
  <si>
    <t>Ricezione della documentazione e analisi</t>
  </si>
  <si>
    <t>8_5_3</t>
  </si>
  <si>
    <t xml:space="preserve">Formulazione delle conclusioni dell’Ufficio:
 I) Invio della nota conclusiva al soggetto interessato ed eventuale segnalazione alle Procure competenti
Oppure
II)  Avvio procedimento Istruttorio -&gt; vedi Tabella V.S. con istruttoria
</t>
  </si>
  <si>
    <t>8_6</t>
  </si>
  <si>
    <t>8_6_1</t>
  </si>
  <si>
    <t>8_6_2</t>
  </si>
  <si>
    <t>Ufficio Piani di vigilanza e vigilanze speciali</t>
  </si>
  <si>
    <t>Gestione documentale</t>
  </si>
  <si>
    <t>Ricognizione e analisi delle assegnazioni giornaliere dell'ufficio da protocollo</t>
  </si>
  <si>
    <t>A Rischio -omissioni nell'assegnazione o deliberati ritardi</t>
  </si>
  <si>
    <t>Archiviazione degli atti</t>
  </si>
  <si>
    <t>A Rischio -Alterazione in senso favorevole al soggetto vigilato delle valutazioni con conseguente pretermissione di elementi che possono determinare l'avvio della vigilanza</t>
  </si>
  <si>
    <t>9_1_3</t>
  </si>
  <si>
    <t xml:space="preserve">Assegnazione ai diversi funzionari dei fascicoli informatici e dei relativi protocolli su E-prot. </t>
  </si>
  <si>
    <t>9_1_4</t>
  </si>
  <si>
    <t>Trasferimento atti ad altro ufficio</t>
  </si>
  <si>
    <t>Monitoraggio della esecuzione delle decisioni consiliari</t>
  </si>
  <si>
    <t>funzionario</t>
  </si>
  <si>
    <t>Analisi delle deliberazioni consiliari relative all'attività dell'ufficio</t>
  </si>
  <si>
    <t>Individuazione dei procedimenti di interesse e verifica dell'espletamento delle attività conseìguenti alle deliberazioni consiliari</t>
  </si>
  <si>
    <t>A Rischio - omissioni - deliberati ritardi</t>
  </si>
  <si>
    <t>9_2_3</t>
  </si>
  <si>
    <t>Compilazione del report con indicazione delle attività espelate</t>
  </si>
  <si>
    <t>N.R. - Vincolata</t>
  </si>
  <si>
    <t>Report al Consiglio sulla Vigilanza Preventiva</t>
  </si>
  <si>
    <t>Redazione Report</t>
  </si>
  <si>
    <t>Disamina dei protocolli in corso e degli atti conseguenti</t>
  </si>
  <si>
    <t>Invio in Consiglio</t>
  </si>
  <si>
    <t>Recepimento eventuali indicazioni del Consiglio</t>
  </si>
  <si>
    <t>Pilotamento delle procedure</t>
  </si>
  <si>
    <t>Manipolazione o utilizzo improprio delle informazioni o della documentazione</t>
  </si>
  <si>
    <t>Previsione di più funzionari per lo svolgimento delle attività interessate</t>
  </si>
  <si>
    <t>Trasparenza</t>
  </si>
  <si>
    <t xml:space="preserve">Svolgimento di incontri e riunioni periodiche tra dirigenti competenti in settori diversi per finalità di aggiornamento sull’attività dell’amministrazione, circolazione delle informazioni e confronto sulle soluzioni gestionali; possibilità di riutilizzo di dati, documenti e procedimenti </t>
  </si>
  <si>
    <t>Svolgimento di incontri e riunioni tra dirigenti competenti in settori diversi per finalità di aggiornamento sull’attività dell’amministrazione, circolazione delle informazioni e confronto sulle soluzioni gestionali;</t>
  </si>
  <si>
    <t>Rispetto dei termini indicati nel regolamento;</t>
  </si>
  <si>
    <t xml:space="preserve">Previsione di più funzionari per lo svolgimento delle attività interessate; </t>
  </si>
  <si>
    <t>Codici di comportamento; formazione</t>
  </si>
  <si>
    <t>Osservanza delle direttive dell'Amministrazione</t>
  </si>
  <si>
    <t>Rispetto delle direttive dell'Ammiistrazione</t>
  </si>
  <si>
    <t>FASI E TEMPI DI ATTUAZIONE</t>
  </si>
  <si>
    <t>INDICATORI DI ATTUAZIONE</t>
  </si>
  <si>
    <t>SOGGETTO RESPONSABILE</t>
  </si>
  <si>
    <t>STATO DI ATTUAZIONE</t>
  </si>
  <si>
    <t xml:space="preserve">verifica a campione
verifica a campione
</t>
  </si>
  <si>
    <t>almeno il 70% degli appunti a firma congiunta</t>
  </si>
  <si>
    <t>in attuazione</t>
  </si>
  <si>
    <t>il Dirigente</t>
  </si>
  <si>
    <t>Un incontro per area tematica (uffici competenti) in relazione alla direttiva emananda</t>
  </si>
  <si>
    <t>Un incontro per area tematica (uffici competenti vigilanza) in relazione all'emanando piano</t>
  </si>
  <si>
    <t>da attuare</t>
  </si>
  <si>
    <t>Appunto a firma congiunta dei funzionari dell'ufficio</t>
  </si>
  <si>
    <t>Riunione collegiale interna all'ufficio</t>
  </si>
  <si>
    <t>Svolgimento di almeno una riunione per procedimento di vigilanza avviato</t>
  </si>
  <si>
    <t>verifica a campione del rispetto dei termini (100%)</t>
  </si>
  <si>
    <t xml:space="preserve">verifica a campione del rispetto dei termini (100%)
verifica a campione
</t>
  </si>
  <si>
    <t>1) Previsione di più funzionari per lo svolgimento delle attività interessate; 2) Rispetto dei termini e delle prescrizioni indicati nel regolamento;  3) i verbali di audizione con i terzi sempre sottroscritti dagli stessi e allegati al fascicolo</t>
  </si>
  <si>
    <t>1. in attuazione</t>
  </si>
  <si>
    <t xml:space="preserve">1. Previsione di più funzionari per lo svolgimento delle attività interessate; 2.Rispetto dei termini e delle prescrizioni indicati nel regolamento; </t>
  </si>
  <si>
    <t>1. Previsione di più funzionari per lo svolgimento delle attività interessate; 2. Rispetto dei termini e delle prescrizioni indicati nel regolamento; 3. i verbali di audizione con i terzi sempre sottroscritti dagli stessi e allegati al fascicolo</t>
  </si>
  <si>
    <t>Previsione di più funzionari per lo svolgimento delle attività interessate;</t>
  </si>
  <si>
    <t>verifica a campione del 5% della corrispondenza</t>
  </si>
  <si>
    <t>2. in attuazione</t>
  </si>
  <si>
    <t>3. in attuazione</t>
  </si>
  <si>
    <t>2.  in attuazione</t>
  </si>
  <si>
    <t xml:space="preserve">2. in attuazione </t>
  </si>
  <si>
    <t xml:space="preserve"> in attuazione</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</si>
</sst>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sz val="12"/>
      <color indexed="9"/>
      <name val="Calibri"/>
      <family val="2"/>
    </font>
    <font>
      <b/>
      <sz val="20"/>
      <color indexed="9"/>
      <name val="Calibri"/>
      <family val="2"/>
    </font>
    <font>
      <sz val="14"/>
      <color theme="1"/>
      <name val="Calibri"/>
      <family val="2"/>
      <scheme val="minor"/>
    </font>
    <font>
      <sz val="11"/>
      <name val="Calibri"/>
      <family val="2"/>
      <scheme val="minor"/>
    </font>
  </fonts>
  <fills count="33">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rgb="FFC00000"/>
        <bgColor indexed="64"/>
      </patternFill>
    </fill>
    <fill>
      <patternFill patternType="solid">
        <fgColor theme="4"/>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CCFF"/>
        <bgColor indexed="64"/>
      </patternFill>
    </fill>
    <fill>
      <patternFill patternType="solid">
        <fgColor rgb="FFFF99FF"/>
        <bgColor indexed="64"/>
      </patternFill>
    </fill>
    <fill>
      <patternFill patternType="solid">
        <fgColor theme="3" tint="0.79998168889431442"/>
        <bgColor indexed="64"/>
      </patternFill>
    </fill>
    <fill>
      <patternFill patternType="solid">
        <fgColor rgb="FF00B0F0"/>
        <bgColor indexed="64"/>
      </patternFill>
    </fill>
    <fill>
      <patternFill patternType="solid">
        <fgColor rgb="FFFFFF00"/>
        <bgColor indexed="64"/>
      </patternFill>
    </fill>
    <fill>
      <patternFill patternType="solid">
        <fgColor rgb="FFFFFFCC"/>
        <bgColor indexed="64"/>
      </patternFill>
    </fill>
    <fill>
      <patternFill patternType="solid">
        <fgColor theme="6" tint="0.39997558519241921"/>
        <bgColor indexed="64"/>
      </patternFill>
    </fill>
    <fill>
      <patternFill patternType="solid">
        <fgColor rgb="FFFFC000"/>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7" tint="-0.249977111117893"/>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rgb="FF00FF00"/>
        <bgColor indexed="64"/>
      </patternFill>
    </fill>
    <fill>
      <patternFill patternType="solid">
        <fgColor theme="5" tint="0.79998168889431442"/>
        <bgColor indexed="64"/>
      </patternFill>
    </fill>
  </fills>
  <borders count="22">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style="medium">
        <color rgb="FFC00000"/>
      </left>
      <right style="thin">
        <color indexed="64"/>
      </right>
      <top style="medium">
        <color rgb="FFC00000"/>
      </top>
      <bottom/>
      <diagonal/>
    </border>
    <border>
      <left style="thin">
        <color indexed="64"/>
      </left>
      <right style="thin">
        <color indexed="64"/>
      </right>
      <top style="medium">
        <color rgb="FFC00000"/>
      </top>
      <bottom/>
      <diagonal/>
    </border>
    <border>
      <left style="medium">
        <color rgb="FFC00000"/>
      </left>
      <right style="thin">
        <color indexed="64"/>
      </right>
      <top/>
      <bottom style="medium">
        <color rgb="FFC00000"/>
      </bottom>
      <diagonal/>
    </border>
    <border>
      <left style="thin">
        <color indexed="64"/>
      </left>
      <right style="thin">
        <color indexed="64"/>
      </right>
      <top/>
      <bottom style="medium">
        <color rgb="FFC00000"/>
      </bottom>
      <diagonal/>
    </border>
    <border>
      <left style="thin">
        <color indexed="64"/>
      </left>
      <right style="thin">
        <color indexed="64"/>
      </right>
      <top style="thick">
        <color rgb="FFC00000"/>
      </top>
      <bottom/>
      <diagonal/>
    </border>
    <border>
      <left style="thin">
        <color indexed="64"/>
      </left>
      <right style="thin">
        <color indexed="64"/>
      </right>
      <top style="thick">
        <color rgb="FFC00000"/>
      </top>
      <bottom style="thin">
        <color indexed="64"/>
      </bottom>
      <diagonal/>
    </border>
    <border>
      <left style="thin">
        <color indexed="64"/>
      </left>
      <right style="thin">
        <color indexed="64"/>
      </right>
      <top style="thin">
        <color indexed="64"/>
      </top>
      <bottom style="thick">
        <color rgb="FFC00000"/>
      </bottom>
      <diagonal/>
    </border>
    <border>
      <left style="thin">
        <color indexed="64"/>
      </left>
      <right style="thin">
        <color indexed="64"/>
      </right>
      <top/>
      <bottom style="thick">
        <color rgb="FFC00000"/>
      </bottom>
      <diagonal/>
    </border>
    <border>
      <left/>
      <right/>
      <top style="thin">
        <color indexed="64"/>
      </top>
      <bottom style="thick">
        <color rgb="FFC00000"/>
      </bottom>
      <diagonal/>
    </border>
    <border>
      <left/>
      <right/>
      <top style="thick">
        <color rgb="FFC00000"/>
      </top>
      <bottom/>
      <diagonal/>
    </border>
    <border>
      <left/>
      <right/>
      <top/>
      <bottom style="thick">
        <color rgb="FFC00000"/>
      </bottom>
      <diagonal/>
    </border>
  </borders>
  <cellStyleXfs count="1">
    <xf numFmtId="0" fontId="0" fillId="0" borderId="0"/>
  </cellStyleXfs>
  <cellXfs count="327">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0" borderId="2" xfId="0" applyBorder="1" applyAlignment="1">
      <alignment horizontal="center" vertical="center" wrapText="1"/>
    </xf>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3" xfId="0" applyBorder="1" applyAlignment="1">
      <alignment horizontal="center" vertical="center" wrapText="1"/>
    </xf>
    <xf numFmtId="0" fontId="0" fillId="0" borderId="2" xfId="0" applyBorder="1" applyAlignment="1">
      <alignment vertical="center" wrapText="1"/>
    </xf>
    <xf numFmtId="0" fontId="0" fillId="5" borderId="0" xfId="0" applyFill="1"/>
    <xf numFmtId="0" fontId="0" fillId="0" borderId="4" xfId="0" applyBorder="1" applyAlignment="1">
      <alignment vertical="center" wrapText="1"/>
    </xf>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3" xfId="0" applyBorder="1" applyAlignment="1">
      <alignment vertical="center" wrapText="1"/>
    </xf>
    <xf numFmtId="0" fontId="0" fillId="0" borderId="8" xfId="0" applyBorder="1" applyAlignment="1">
      <alignment horizontal="center" vertical="center" wrapText="1"/>
    </xf>
    <xf numFmtId="0" fontId="0" fillId="0" borderId="2" xfId="0" applyBorder="1" applyAlignment="1">
      <alignment wrapText="1"/>
    </xf>
    <xf numFmtId="0" fontId="3" fillId="0" borderId="0" xfId="0" applyFont="1"/>
    <xf numFmtId="0" fontId="0" fillId="6" borderId="0" xfId="0" applyFill="1"/>
    <xf numFmtId="0" fontId="0" fillId="0" borderId="2" xfId="0" applyBorder="1" applyAlignment="1">
      <alignment horizontal="center" vertical="center"/>
    </xf>
    <xf numFmtId="0" fontId="0" fillId="0" borderId="0" xfId="0" applyBorder="1"/>
    <xf numFmtId="0" fontId="0" fillId="0" borderId="0" xfId="0" applyBorder="1" applyAlignment="1">
      <alignment horizontal="center" vertical="center"/>
    </xf>
    <xf numFmtId="0" fontId="0" fillId="0" borderId="2" xfId="0" applyBorder="1" applyAlignment="1" applyProtection="1">
      <alignment horizontal="center" vertical="center"/>
      <protection locked="0"/>
    </xf>
    <xf numFmtId="0" fontId="0" fillId="0" borderId="2" xfId="0" applyBorder="1" applyAlignment="1">
      <alignment horizontal="center" vertical="center"/>
    </xf>
    <xf numFmtId="0" fontId="0" fillId="9" borderId="15" xfId="0" applyFill="1" applyBorder="1" applyAlignment="1">
      <alignment vertical="center" wrapText="1"/>
    </xf>
    <xf numFmtId="0" fontId="0" fillId="9" borderId="15" xfId="0" applyFill="1" applyBorder="1" applyAlignment="1">
      <alignment horizontal="center" vertical="center" wrapText="1"/>
    </xf>
    <xf numFmtId="0" fontId="0" fillId="9" borderId="6" xfId="0" applyFill="1" applyBorder="1" applyAlignment="1">
      <alignment horizontal="center" vertical="center" wrapText="1"/>
    </xf>
    <xf numFmtId="0" fontId="0" fillId="9" borderId="2" xfId="0" applyFill="1" applyBorder="1" applyAlignment="1">
      <alignment horizontal="center" vertical="center" wrapText="1"/>
    </xf>
    <xf numFmtId="0" fontId="0" fillId="9" borderId="2" xfId="0" applyFill="1" applyBorder="1" applyAlignment="1">
      <alignment vertical="center" wrapText="1"/>
    </xf>
    <xf numFmtId="0" fontId="0" fillId="9" borderId="2" xfId="0" applyFill="1" applyBorder="1" applyAlignment="1">
      <alignment horizontal="left" vertical="center" wrapText="1"/>
    </xf>
    <xf numFmtId="0" fontId="0" fillId="9" borderId="2" xfId="0" applyFill="1" applyBorder="1" applyAlignment="1">
      <alignment horizontal="center" vertical="center"/>
    </xf>
    <xf numFmtId="0" fontId="0" fillId="9" borderId="17" xfId="0" applyFill="1" applyBorder="1" applyAlignment="1">
      <alignment vertical="center" wrapText="1"/>
    </xf>
    <xf numFmtId="0" fontId="0" fillId="9" borderId="17" xfId="0" applyFill="1" applyBorder="1" applyAlignment="1">
      <alignment horizontal="center" vertical="center" wrapText="1"/>
    </xf>
    <xf numFmtId="0" fontId="0" fillId="10" borderId="2" xfId="0" applyFill="1" applyBorder="1" applyAlignment="1">
      <alignment horizontal="center" vertical="center" wrapText="1"/>
    </xf>
    <xf numFmtId="0" fontId="0" fillId="10" borderId="2" xfId="0" applyFill="1" applyBorder="1" applyAlignment="1">
      <alignment horizontal="left" vertical="center" wrapText="1"/>
    </xf>
    <xf numFmtId="0" fontId="0" fillId="10" borderId="2" xfId="0" applyFill="1" applyBorder="1" applyAlignment="1">
      <alignment horizontal="center" vertical="center"/>
    </xf>
    <xf numFmtId="0" fontId="0" fillId="10" borderId="2" xfId="0" applyFill="1" applyBorder="1"/>
    <xf numFmtId="0" fontId="0" fillId="10" borderId="17" xfId="0" applyFill="1" applyBorder="1" applyAlignment="1">
      <alignment horizontal="center" vertical="center" wrapText="1"/>
    </xf>
    <xf numFmtId="0" fontId="0" fillId="9" borderId="2" xfId="0" applyFill="1" applyBorder="1"/>
    <xf numFmtId="0" fontId="0" fillId="0" borderId="17" xfId="0" applyBorder="1" applyAlignment="1">
      <alignment vertical="center" wrapText="1"/>
    </xf>
    <xf numFmtId="0" fontId="0" fillId="0" borderId="17" xfId="0" applyBorder="1" applyAlignment="1">
      <alignment horizontal="center" vertical="center" wrapText="1"/>
    </xf>
    <xf numFmtId="0" fontId="0" fillId="0" borderId="17" xfId="0" applyBorder="1" applyAlignment="1">
      <alignment horizontal="left" vertical="center" wrapText="1"/>
    </xf>
    <xf numFmtId="0" fontId="0" fillId="11" borderId="4" xfId="0" applyFill="1" applyBorder="1" applyAlignment="1">
      <alignment vertical="center" wrapText="1"/>
    </xf>
    <xf numFmtId="0" fontId="0" fillId="11" borderId="4" xfId="0" applyFill="1" applyBorder="1" applyAlignment="1">
      <alignment horizontal="center" vertical="center" wrapText="1"/>
    </xf>
    <xf numFmtId="0" fontId="0" fillId="11" borderId="2" xfId="0" applyFill="1" applyBorder="1" applyAlignment="1">
      <alignment horizontal="center" vertical="center"/>
    </xf>
    <xf numFmtId="0" fontId="0" fillId="11" borderId="2" xfId="0" applyFill="1" applyBorder="1" applyAlignment="1">
      <alignment horizontal="center" vertical="center" wrapText="1"/>
    </xf>
    <xf numFmtId="0" fontId="0" fillId="11" borderId="2" xfId="0" applyFill="1" applyBorder="1" applyAlignment="1">
      <alignment vertical="center" wrapText="1"/>
    </xf>
    <xf numFmtId="0" fontId="0" fillId="11" borderId="2" xfId="0" applyFill="1" applyBorder="1" applyAlignment="1">
      <alignment horizontal="left" vertical="center" wrapText="1"/>
    </xf>
    <xf numFmtId="0" fontId="0" fillId="11" borderId="17" xfId="0" applyFill="1" applyBorder="1" applyAlignment="1">
      <alignment vertical="center" wrapText="1"/>
    </xf>
    <xf numFmtId="0" fontId="0" fillId="11" borderId="17" xfId="0" applyFill="1" applyBorder="1" applyAlignment="1">
      <alignment horizontal="center" vertical="center" wrapText="1"/>
    </xf>
    <xf numFmtId="0" fontId="0" fillId="12" borderId="2" xfId="0" applyFill="1" applyBorder="1" applyAlignment="1">
      <alignment horizontal="center" vertical="center" wrapText="1"/>
    </xf>
    <xf numFmtId="0" fontId="0" fillId="12" borderId="2" xfId="0" applyFill="1" applyBorder="1" applyAlignment="1">
      <alignment horizontal="center" vertical="center"/>
    </xf>
    <xf numFmtId="0" fontId="0" fillId="12" borderId="17" xfId="0" applyFill="1" applyBorder="1" applyAlignment="1">
      <alignment horizontal="center" vertical="center" wrapText="1"/>
    </xf>
    <xf numFmtId="0" fontId="0" fillId="0" borderId="2" xfId="0" applyBorder="1" applyAlignment="1">
      <alignment horizontal="left" vertical="center" wrapText="1"/>
    </xf>
    <xf numFmtId="0" fontId="0" fillId="13" borderId="4" xfId="0" applyFill="1" applyBorder="1" applyAlignment="1">
      <alignment vertical="center" wrapText="1"/>
    </xf>
    <xf numFmtId="0" fontId="0" fillId="13" borderId="4" xfId="0" applyFill="1" applyBorder="1" applyAlignment="1">
      <alignment horizontal="center" vertical="center" wrapText="1"/>
    </xf>
    <xf numFmtId="0" fontId="0" fillId="13" borderId="16" xfId="0" applyFill="1" applyBorder="1" applyAlignment="1">
      <alignment horizontal="center" vertical="center" wrapText="1"/>
    </xf>
    <xf numFmtId="0" fontId="0" fillId="13" borderId="2" xfId="0" applyFill="1" applyBorder="1" applyAlignment="1">
      <alignment horizontal="center" vertical="center" wrapText="1"/>
    </xf>
    <xf numFmtId="0" fontId="0" fillId="13" borderId="17" xfId="0" applyFill="1" applyBorder="1" applyAlignment="1">
      <alignment vertical="center" wrapText="1"/>
    </xf>
    <xf numFmtId="0" fontId="0" fillId="13" borderId="17" xfId="0" applyFill="1" applyBorder="1" applyAlignment="1">
      <alignment horizontal="center" vertical="center" wrapText="1"/>
    </xf>
    <xf numFmtId="0" fontId="0" fillId="13" borderId="2" xfId="0" applyFill="1" applyBorder="1" applyAlignment="1">
      <alignment vertical="center" wrapText="1"/>
    </xf>
    <xf numFmtId="0" fontId="0" fillId="13" borderId="3" xfId="0" applyFill="1" applyBorder="1" applyAlignment="1">
      <alignment horizontal="center" vertical="center" wrapText="1"/>
    </xf>
    <xf numFmtId="0" fontId="0" fillId="14" borderId="2" xfId="0" applyFill="1" applyBorder="1" applyAlignment="1">
      <alignment horizontal="center" vertical="center" wrapText="1"/>
    </xf>
    <xf numFmtId="0" fontId="0" fillId="14" borderId="2" xfId="0" applyFill="1" applyBorder="1" applyAlignment="1">
      <alignment horizontal="center" vertical="center"/>
    </xf>
    <xf numFmtId="0" fontId="0" fillId="14" borderId="17" xfId="0" applyFill="1" applyBorder="1" applyAlignment="1">
      <alignment horizontal="center" vertical="center" wrapText="1"/>
    </xf>
    <xf numFmtId="0" fontId="0" fillId="13" borderId="2" xfId="0" applyFill="1" applyBorder="1" applyAlignment="1">
      <alignment horizontal="center" vertical="center"/>
    </xf>
    <xf numFmtId="0" fontId="0" fillId="0" borderId="19" xfId="0" applyBorder="1" applyAlignment="1">
      <alignment horizontal="center" vertical="center" wrapText="1"/>
    </xf>
    <xf numFmtId="0" fontId="0" fillId="15" borderId="4" xfId="0" applyFill="1" applyBorder="1" applyAlignment="1">
      <alignment vertical="center" wrapText="1"/>
    </xf>
    <xf numFmtId="0" fontId="0" fillId="15" borderId="4" xfId="0" applyFill="1" applyBorder="1" applyAlignment="1">
      <alignment horizontal="center" vertical="center" wrapText="1"/>
    </xf>
    <xf numFmtId="0" fontId="0" fillId="16" borderId="16" xfId="0" applyFill="1" applyBorder="1" applyAlignment="1">
      <alignment horizontal="center" vertical="center" wrapText="1"/>
    </xf>
    <xf numFmtId="0" fontId="0" fillId="16" borderId="2" xfId="0" applyFill="1" applyBorder="1" applyAlignment="1">
      <alignment horizontal="center" vertical="center"/>
    </xf>
    <xf numFmtId="0" fontId="0" fillId="16" borderId="2" xfId="0" applyFill="1" applyBorder="1" applyAlignment="1">
      <alignment horizontal="center" vertical="center" wrapText="1"/>
    </xf>
    <xf numFmtId="0" fontId="0" fillId="15" borderId="17" xfId="0" applyFill="1" applyBorder="1" applyAlignment="1">
      <alignment vertical="center" wrapText="1"/>
    </xf>
    <xf numFmtId="0" fontId="0" fillId="15" borderId="17" xfId="0" applyFill="1" applyBorder="1" applyAlignment="1">
      <alignment horizontal="center" vertical="center" wrapText="1"/>
    </xf>
    <xf numFmtId="0" fontId="0" fillId="16" borderId="19" xfId="0" applyFill="1" applyBorder="1" applyAlignment="1">
      <alignment horizontal="center" vertical="center" wrapText="1"/>
    </xf>
    <xf numFmtId="0" fontId="0" fillId="15" borderId="2" xfId="0" applyFill="1" applyBorder="1" applyAlignment="1">
      <alignment vertical="center" wrapText="1"/>
    </xf>
    <xf numFmtId="0" fontId="0" fillId="15" borderId="3" xfId="0" applyFill="1" applyBorder="1" applyAlignment="1">
      <alignment horizontal="center" vertical="center" wrapText="1"/>
    </xf>
    <xf numFmtId="0" fontId="0" fillId="15" borderId="2" xfId="0" applyFill="1" applyBorder="1" applyAlignment="1">
      <alignment horizontal="center" vertical="center"/>
    </xf>
    <xf numFmtId="0" fontId="0" fillId="15" borderId="2" xfId="0" applyFill="1" applyBorder="1" applyAlignment="1">
      <alignment horizontal="center" vertical="center" wrapText="1"/>
    </xf>
    <xf numFmtId="0" fontId="0" fillId="15" borderId="19" xfId="0" applyFill="1" applyBorder="1" applyAlignment="1">
      <alignment horizontal="center" vertical="center" wrapText="1"/>
    </xf>
    <xf numFmtId="0" fontId="0" fillId="2" borderId="3" xfId="0" applyFill="1" applyBorder="1" applyAlignment="1">
      <alignment horizontal="center" vertical="center" wrapText="1"/>
    </xf>
    <xf numFmtId="0" fontId="0" fillId="2" borderId="2" xfId="0" applyFill="1" applyBorder="1" applyAlignment="1">
      <alignment horizontal="center" vertical="center"/>
    </xf>
    <xf numFmtId="0" fontId="0" fillId="2" borderId="19" xfId="0" applyFill="1" applyBorder="1" applyAlignment="1">
      <alignment horizontal="center" vertical="center" wrapText="1"/>
    </xf>
    <xf numFmtId="0" fontId="0" fillId="16" borderId="3" xfId="0" applyFill="1" applyBorder="1" applyAlignment="1">
      <alignment horizontal="center" vertical="center" wrapText="1"/>
    </xf>
    <xf numFmtId="0" fontId="0" fillId="17" borderId="4" xfId="0" applyFill="1" applyBorder="1" applyAlignment="1">
      <alignment vertical="center" wrapText="1"/>
    </xf>
    <xf numFmtId="0" fontId="0" fillId="17" borderId="4" xfId="0" applyFill="1" applyBorder="1" applyAlignment="1">
      <alignment horizontal="center" vertical="center" wrapText="1"/>
    </xf>
    <xf numFmtId="0" fontId="0" fillId="17" borderId="15" xfId="0" applyFill="1" applyBorder="1" applyAlignment="1">
      <alignment horizontal="center" vertical="center" wrapText="1"/>
    </xf>
    <xf numFmtId="0" fontId="0" fillId="17" borderId="2" xfId="0" applyFill="1" applyBorder="1" applyAlignment="1">
      <alignment horizontal="center" vertical="center" wrapText="1"/>
    </xf>
    <xf numFmtId="0" fontId="0" fillId="17" borderId="17" xfId="0" applyFill="1" applyBorder="1" applyAlignment="1">
      <alignment vertical="center" wrapText="1"/>
    </xf>
    <xf numFmtId="0" fontId="0" fillId="17" borderId="17" xfId="0" applyFill="1" applyBorder="1" applyAlignment="1">
      <alignment horizontal="center" vertical="center" wrapText="1"/>
    </xf>
    <xf numFmtId="0" fontId="0" fillId="17" borderId="19" xfId="0" applyFill="1" applyBorder="1" applyAlignment="1">
      <alignment horizontal="center" vertical="center" wrapText="1"/>
    </xf>
    <xf numFmtId="0" fontId="0" fillId="17" borderId="2" xfId="0" applyFill="1" applyBorder="1" applyAlignment="1">
      <alignment vertical="center" wrapText="1"/>
    </xf>
    <xf numFmtId="0" fontId="0" fillId="18" borderId="2" xfId="0" applyFill="1" applyBorder="1" applyAlignment="1">
      <alignment horizontal="center" vertical="center" wrapText="1"/>
    </xf>
    <xf numFmtId="0" fontId="0" fillId="18" borderId="2" xfId="0" applyFill="1" applyBorder="1" applyAlignment="1">
      <alignment horizontal="center" vertical="center"/>
    </xf>
    <xf numFmtId="0" fontId="0" fillId="18" borderId="19" xfId="0" applyFill="1" applyBorder="1" applyAlignment="1">
      <alignment horizontal="center" vertical="center" wrapText="1"/>
    </xf>
    <xf numFmtId="0" fontId="0" fillId="17" borderId="2" xfId="0" applyFill="1" applyBorder="1" applyAlignment="1">
      <alignment horizontal="center" vertical="center"/>
    </xf>
    <xf numFmtId="0" fontId="0" fillId="19" borderId="2" xfId="0" applyFill="1" applyBorder="1" applyAlignment="1">
      <alignment horizontal="left" vertical="center" wrapText="1"/>
    </xf>
    <xf numFmtId="0" fontId="0" fillId="20" borderId="2" xfId="0" applyFill="1" applyBorder="1" applyAlignment="1">
      <alignment horizontal="center" vertical="center" wrapText="1"/>
    </xf>
    <xf numFmtId="0" fontId="0" fillId="21" borderId="2" xfId="0" applyFill="1" applyBorder="1" applyAlignment="1">
      <alignment horizontal="left" vertical="center" wrapText="1"/>
    </xf>
    <xf numFmtId="0" fontId="0" fillId="18" borderId="2" xfId="0" applyFill="1" applyBorder="1" applyAlignment="1">
      <alignment horizontal="left" vertical="center" wrapText="1"/>
    </xf>
    <xf numFmtId="0" fontId="0" fillId="17" borderId="8" xfId="0" applyFill="1" applyBorder="1" applyAlignment="1">
      <alignment horizontal="center" vertical="center" wrapText="1"/>
    </xf>
    <xf numFmtId="0" fontId="0" fillId="17" borderId="2" xfId="0" applyFill="1" applyBorder="1" applyAlignment="1">
      <alignment horizontal="left" vertical="center" wrapText="1"/>
    </xf>
    <xf numFmtId="0" fontId="0" fillId="22" borderId="4" xfId="0" applyFill="1" applyBorder="1" applyAlignment="1">
      <alignment vertical="center" wrapText="1"/>
    </xf>
    <xf numFmtId="0" fontId="0" fillId="22" borderId="4" xfId="0" applyFill="1" applyBorder="1" applyAlignment="1">
      <alignment horizontal="center" vertical="center" wrapText="1"/>
    </xf>
    <xf numFmtId="0" fontId="0" fillId="23" borderId="4" xfId="0" applyFill="1" applyBorder="1" applyAlignment="1">
      <alignment horizontal="center" vertical="center" wrapText="1"/>
    </xf>
    <xf numFmtId="0" fontId="0" fillId="23" borderId="2" xfId="0" applyFill="1" applyBorder="1" applyAlignment="1">
      <alignment horizontal="left" vertical="center" wrapText="1"/>
    </xf>
    <xf numFmtId="0" fontId="0" fillId="23" borderId="2" xfId="0" applyFill="1" applyBorder="1" applyAlignment="1">
      <alignment horizontal="center" vertical="center"/>
    </xf>
    <xf numFmtId="0" fontId="0" fillId="23" borderId="2" xfId="0" applyFill="1" applyBorder="1" applyAlignment="1">
      <alignment horizontal="center" vertical="center" wrapText="1"/>
    </xf>
    <xf numFmtId="0" fontId="0" fillId="22" borderId="17" xfId="0" applyFill="1" applyBorder="1" applyAlignment="1">
      <alignment vertical="center" wrapText="1"/>
    </xf>
    <xf numFmtId="0" fontId="0" fillId="22" borderId="17" xfId="0" applyFill="1" applyBorder="1" applyAlignment="1">
      <alignment horizontal="center" vertical="center" wrapText="1"/>
    </xf>
    <xf numFmtId="0" fontId="0" fillId="23" borderId="17" xfId="0" applyFill="1" applyBorder="1" applyAlignment="1">
      <alignment horizontal="center" vertical="center" wrapText="1"/>
    </xf>
    <xf numFmtId="0" fontId="0" fillId="23" borderId="19" xfId="0" applyFill="1" applyBorder="1" applyAlignment="1">
      <alignment horizontal="center" vertical="center" wrapText="1"/>
    </xf>
    <xf numFmtId="0" fontId="0" fillId="22" borderId="2" xfId="0" applyFill="1" applyBorder="1" applyAlignment="1">
      <alignment vertical="center" wrapText="1"/>
    </xf>
    <xf numFmtId="0" fontId="0" fillId="22" borderId="2" xfId="0" applyFill="1" applyBorder="1" applyAlignment="1">
      <alignment horizontal="center" vertical="center" wrapText="1"/>
    </xf>
    <xf numFmtId="0" fontId="0" fillId="22" borderId="2" xfId="0" applyFill="1" applyBorder="1" applyAlignment="1">
      <alignment horizontal="center" vertical="center"/>
    </xf>
    <xf numFmtId="0" fontId="0" fillId="22" borderId="19" xfId="0" applyFill="1" applyBorder="1" applyAlignment="1">
      <alignment horizontal="center" vertical="center" wrapText="1"/>
    </xf>
    <xf numFmtId="0" fontId="0" fillId="22" borderId="2" xfId="0" applyFill="1" applyBorder="1" applyAlignment="1">
      <alignment horizontal="left" vertical="center" wrapText="1"/>
    </xf>
    <xf numFmtId="0" fontId="0" fillId="24" borderId="2" xfId="0" applyFill="1" applyBorder="1" applyAlignment="1">
      <alignment horizontal="left" vertical="center" wrapText="1"/>
    </xf>
    <xf numFmtId="0" fontId="0" fillId="25" borderId="2" xfId="0" applyFill="1" applyBorder="1" applyAlignment="1">
      <alignment horizontal="left" vertical="center" wrapText="1"/>
    </xf>
    <xf numFmtId="0" fontId="0" fillId="23" borderId="8" xfId="0" applyFill="1" applyBorder="1" applyAlignment="1">
      <alignment horizontal="center" vertical="center" wrapText="1"/>
    </xf>
    <xf numFmtId="0" fontId="0" fillId="26" borderId="4" xfId="0" applyFill="1" applyBorder="1" applyAlignment="1">
      <alignment vertical="center" wrapText="1"/>
    </xf>
    <xf numFmtId="0" fontId="0" fillId="26" borderId="4" xfId="0" applyFill="1" applyBorder="1" applyAlignment="1">
      <alignment horizontal="center" vertical="center" wrapText="1"/>
    </xf>
    <xf numFmtId="0" fontId="0" fillId="27" borderId="4" xfId="0" applyFill="1" applyBorder="1" applyAlignment="1">
      <alignment horizontal="center" vertical="center" wrapText="1"/>
    </xf>
    <xf numFmtId="0" fontId="0" fillId="27" borderId="2" xfId="0" applyFill="1" applyBorder="1" applyAlignment="1">
      <alignment horizontal="left" vertical="center" wrapText="1"/>
    </xf>
    <xf numFmtId="0" fontId="0" fillId="27" borderId="2" xfId="0" applyFill="1" applyBorder="1" applyAlignment="1">
      <alignment horizontal="center" vertical="center"/>
    </xf>
    <xf numFmtId="0" fontId="0" fillId="26" borderId="2" xfId="0" applyFill="1" applyBorder="1" applyAlignment="1">
      <alignment vertical="center" wrapText="1"/>
    </xf>
    <xf numFmtId="0" fontId="0" fillId="27" borderId="2" xfId="0" applyFill="1" applyBorder="1" applyAlignment="1">
      <alignment horizontal="center" vertical="center" wrapText="1"/>
    </xf>
    <xf numFmtId="0" fontId="0" fillId="26" borderId="17" xfId="0" applyFill="1" applyBorder="1" applyAlignment="1">
      <alignment vertical="center" wrapText="1"/>
    </xf>
    <xf numFmtId="0" fontId="0" fillId="26" borderId="17" xfId="0" applyFill="1" applyBorder="1" applyAlignment="1">
      <alignment horizontal="center" vertical="center" wrapText="1"/>
    </xf>
    <xf numFmtId="0" fontId="0" fillId="27" borderId="17" xfId="0" applyFill="1" applyBorder="1" applyAlignment="1">
      <alignment horizontal="center" vertical="center" wrapText="1"/>
    </xf>
    <xf numFmtId="0" fontId="0" fillId="27" borderId="19" xfId="0" applyFill="1" applyBorder="1" applyAlignment="1">
      <alignment horizontal="center" vertical="center" wrapText="1"/>
    </xf>
    <xf numFmtId="0" fontId="0" fillId="26" borderId="2" xfId="0" applyFill="1" applyBorder="1" applyAlignment="1">
      <alignment horizontal="center" vertical="center" wrapText="1"/>
    </xf>
    <xf numFmtId="0" fontId="0" fillId="26" borderId="2" xfId="0" applyFill="1" applyBorder="1" applyAlignment="1">
      <alignment horizontal="left" vertical="center" wrapText="1"/>
    </xf>
    <xf numFmtId="0" fontId="0" fillId="26" borderId="2" xfId="0" applyFill="1" applyBorder="1" applyAlignment="1">
      <alignment horizontal="center" vertical="center"/>
    </xf>
    <xf numFmtId="0" fontId="0" fillId="26" borderId="19" xfId="0" applyFill="1" applyBorder="1" applyAlignment="1">
      <alignment horizontal="center" vertical="center" wrapText="1"/>
    </xf>
    <xf numFmtId="0" fontId="0" fillId="0" borderId="18" xfId="0" applyBorder="1" applyAlignment="1">
      <alignment horizontal="center" vertical="center" wrapText="1"/>
    </xf>
    <xf numFmtId="0" fontId="0" fillId="0" borderId="18" xfId="0" applyBorder="1" applyAlignment="1">
      <alignment vertical="center" wrapText="1"/>
    </xf>
    <xf numFmtId="0" fontId="0" fillId="28" borderId="16" xfId="0" applyFill="1" applyBorder="1" applyAlignment="1">
      <alignment vertical="center" wrapText="1"/>
    </xf>
    <xf numFmtId="0" fontId="0" fillId="28" borderId="16" xfId="0" applyFill="1" applyBorder="1" applyAlignment="1">
      <alignment horizontal="center" vertical="center" wrapText="1"/>
    </xf>
    <xf numFmtId="0" fontId="0" fillId="29" borderId="16" xfId="0" applyFill="1" applyBorder="1" applyAlignment="1">
      <alignment horizontal="center" vertical="center" wrapText="1"/>
    </xf>
    <xf numFmtId="0" fontId="0" fillId="29" borderId="15" xfId="0" applyFill="1" applyBorder="1" applyAlignment="1">
      <alignment horizontal="center" vertical="center" wrapText="1"/>
    </xf>
    <xf numFmtId="0" fontId="0" fillId="28" borderId="2" xfId="0" applyFill="1" applyBorder="1" applyAlignment="1">
      <alignment vertical="center" wrapText="1"/>
    </xf>
    <xf numFmtId="0" fontId="0" fillId="28" borderId="4" xfId="0" applyFill="1" applyBorder="1" applyAlignment="1">
      <alignment horizontal="center" vertical="center" wrapText="1"/>
    </xf>
    <xf numFmtId="0" fontId="0" fillId="29" borderId="4" xfId="0" applyFill="1" applyBorder="1" applyAlignment="1">
      <alignment horizontal="center" vertical="center" wrapText="1"/>
    </xf>
    <xf numFmtId="0" fontId="0" fillId="29" borderId="2" xfId="0" applyFill="1" applyBorder="1" applyAlignment="1">
      <alignment horizontal="center" vertical="center" wrapText="1"/>
    </xf>
    <xf numFmtId="0" fontId="0" fillId="29" borderId="2" xfId="0" applyFill="1" applyBorder="1" applyAlignment="1">
      <alignment horizontal="left" vertical="center" wrapText="1"/>
    </xf>
    <xf numFmtId="0" fontId="0" fillId="29" borderId="2" xfId="0" applyFill="1" applyBorder="1" applyAlignment="1">
      <alignment horizontal="center" vertical="center"/>
    </xf>
    <xf numFmtId="0" fontId="0" fillId="28" borderId="17" xfId="0" applyFill="1" applyBorder="1" applyAlignment="1">
      <alignment vertical="center" wrapText="1"/>
    </xf>
    <xf numFmtId="0" fontId="0" fillId="28" borderId="18" xfId="0" applyFill="1" applyBorder="1" applyAlignment="1">
      <alignment horizontal="center" vertical="center" wrapText="1"/>
    </xf>
    <xf numFmtId="0" fontId="0" fillId="29" borderId="18" xfId="0" applyFill="1" applyBorder="1" applyAlignment="1">
      <alignment horizontal="center" vertical="center" wrapText="1"/>
    </xf>
    <xf numFmtId="0" fontId="0" fillId="29" borderId="17" xfId="0" applyFill="1" applyBorder="1" applyAlignment="1">
      <alignment horizontal="center" vertical="center" wrapText="1"/>
    </xf>
    <xf numFmtId="0" fontId="0" fillId="28" borderId="2" xfId="0" applyFill="1" applyBorder="1" applyAlignment="1">
      <alignment horizontal="center" vertical="center"/>
    </xf>
    <xf numFmtId="0" fontId="0" fillId="28" borderId="2" xfId="0" applyFill="1" applyBorder="1" applyAlignment="1">
      <alignment horizontal="center" vertical="center" wrapText="1"/>
    </xf>
    <xf numFmtId="0" fontId="0" fillId="28" borderId="2" xfId="0" applyFill="1" applyBorder="1" applyAlignment="1">
      <alignment horizontal="left" vertical="center" wrapText="1"/>
    </xf>
    <xf numFmtId="0" fontId="0" fillId="28" borderId="17" xfId="0" applyFill="1" applyBorder="1" applyAlignment="1">
      <alignment horizontal="center" vertical="center" wrapText="1"/>
    </xf>
    <xf numFmtId="0" fontId="0" fillId="28" borderId="18" xfId="0" applyFill="1" applyBorder="1" applyAlignment="1">
      <alignment vertical="center" wrapText="1"/>
    </xf>
    <xf numFmtId="0" fontId="0" fillId="29" borderId="8" xfId="0" applyFill="1" applyBorder="1" applyAlignment="1">
      <alignment horizontal="center" vertical="center" wrapText="1"/>
    </xf>
    <xf numFmtId="0" fontId="0" fillId="29" borderId="2" xfId="0" applyFill="1" applyBorder="1" applyAlignment="1">
      <alignment horizontal="left" vertical="center"/>
    </xf>
    <xf numFmtId="0" fontId="0" fillId="28" borderId="20" xfId="0" applyFill="1" applyBorder="1" applyAlignment="1">
      <alignment horizontal="center" vertical="center" wrapText="1"/>
    </xf>
    <xf numFmtId="0" fontId="0" fillId="0" borderId="16" xfId="0" applyFill="1" applyBorder="1" applyAlignment="1">
      <alignment vertical="center" wrapText="1"/>
    </xf>
    <xf numFmtId="0" fontId="0" fillId="0" borderId="16" xfId="0" applyFill="1" applyBorder="1" applyAlignment="1">
      <alignment horizontal="center" vertical="center" wrapText="1"/>
    </xf>
    <xf numFmtId="0" fontId="0" fillId="0" borderId="15" xfId="0" applyFill="1" applyBorder="1" applyAlignment="1">
      <alignment horizontal="center" vertical="center" wrapText="1"/>
    </xf>
    <xf numFmtId="0" fontId="0" fillId="0" borderId="2" xfId="0" applyFill="1" applyBorder="1" applyAlignment="1">
      <alignment vertical="center" wrapText="1"/>
    </xf>
    <xf numFmtId="0" fontId="0" fillId="0" borderId="2" xfId="0"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horizontal="left" vertical="center" wrapText="1"/>
    </xf>
    <xf numFmtId="0" fontId="0" fillId="0" borderId="4" xfId="0" applyFill="1" applyBorder="1" applyAlignment="1">
      <alignment vertical="center" wrapText="1"/>
    </xf>
    <xf numFmtId="0" fontId="0" fillId="0" borderId="4" xfId="0" applyFill="1" applyBorder="1" applyAlignment="1">
      <alignment horizontal="center" vertical="center" wrapText="1"/>
    </xf>
    <xf numFmtId="0" fontId="0" fillId="0" borderId="2" xfId="0" applyFill="1" applyBorder="1" applyAlignment="1">
      <alignment horizontal="center" vertical="center"/>
    </xf>
    <xf numFmtId="0" fontId="0" fillId="0" borderId="17" xfId="0" applyFill="1" applyBorder="1" applyAlignment="1">
      <alignment vertical="center" wrapText="1"/>
    </xf>
    <xf numFmtId="0" fontId="0" fillId="0" borderId="17" xfId="0" applyFill="1" applyBorder="1" applyAlignment="1">
      <alignment horizontal="center" vertical="center" wrapText="1"/>
    </xf>
    <xf numFmtId="0" fontId="0" fillId="0" borderId="18" xfId="0" applyFill="1" applyBorder="1" applyAlignment="1">
      <alignment horizontal="center" vertical="center" wrapText="1"/>
    </xf>
    <xf numFmtId="0" fontId="0" fillId="31" borderId="16" xfId="0" applyFill="1" applyBorder="1" applyAlignment="1">
      <alignment vertical="center" wrapText="1"/>
    </xf>
    <xf numFmtId="0" fontId="0" fillId="31" borderId="16" xfId="0" applyFill="1" applyBorder="1" applyAlignment="1">
      <alignment horizontal="center" vertical="center" wrapText="1"/>
    </xf>
    <xf numFmtId="0" fontId="0" fillId="31" borderId="2" xfId="0" applyFill="1" applyBorder="1" applyAlignment="1">
      <alignment horizontal="center" vertical="center" wrapText="1"/>
    </xf>
    <xf numFmtId="0" fontId="0" fillId="31" borderId="4" xfId="0" applyFill="1" applyBorder="1" applyAlignment="1">
      <alignment vertical="center" wrapText="1"/>
    </xf>
    <xf numFmtId="0" fontId="0" fillId="31" borderId="4" xfId="0" applyFill="1" applyBorder="1" applyAlignment="1">
      <alignment horizontal="center" vertical="center" wrapText="1"/>
    </xf>
    <xf numFmtId="0" fontId="0" fillId="31" borderId="17" xfId="0" applyFill="1" applyBorder="1" applyAlignment="1">
      <alignment horizontal="center" vertical="center" wrapText="1"/>
    </xf>
    <xf numFmtId="0" fontId="0" fillId="31" borderId="2" xfId="0" applyFill="1" applyBorder="1" applyAlignment="1">
      <alignment horizontal="center" vertical="center"/>
    </xf>
    <xf numFmtId="0" fontId="0" fillId="31" borderId="18" xfId="0" applyFill="1" applyBorder="1" applyAlignment="1">
      <alignment vertical="center" wrapText="1"/>
    </xf>
    <xf numFmtId="0" fontId="0" fillId="31" borderId="18" xfId="0" applyFill="1" applyBorder="1" applyAlignment="1">
      <alignment horizontal="center" vertical="center" wrapText="1"/>
    </xf>
    <xf numFmtId="0" fontId="0" fillId="31" borderId="21" xfId="0" applyFill="1" applyBorder="1" applyAlignment="1">
      <alignment horizontal="center" vertical="center" wrapText="1"/>
    </xf>
    <xf numFmtId="0" fontId="0" fillId="0" borderId="2" xfId="0" applyBorder="1" applyAlignment="1" applyProtection="1">
      <alignment horizontal="center" vertical="center" wrapText="1"/>
      <protection locked="0"/>
    </xf>
    <xf numFmtId="0" fontId="0" fillId="0" borderId="2" xfId="0" applyBorder="1" applyAlignment="1" applyProtection="1">
      <alignment horizontal="center" vertical="center" wrapText="1"/>
    </xf>
    <xf numFmtId="0" fontId="0" fillId="12" borderId="2" xfId="0" applyFill="1" applyBorder="1" applyAlignment="1">
      <alignment horizontal="left" vertical="center" wrapText="1"/>
    </xf>
    <xf numFmtId="0" fontId="0" fillId="13" borderId="2" xfId="0" applyFill="1" applyBorder="1" applyAlignment="1">
      <alignment horizontal="left" vertical="center" wrapText="1"/>
    </xf>
    <xf numFmtId="0" fontId="0" fillId="14" borderId="2" xfId="0" applyFill="1" applyBorder="1" applyAlignment="1">
      <alignment horizontal="left" vertical="center" wrapText="1"/>
    </xf>
    <xf numFmtId="0" fontId="0" fillId="16" borderId="2" xfId="0" applyFill="1" applyBorder="1" applyAlignment="1">
      <alignment horizontal="left" vertical="center" wrapText="1"/>
    </xf>
    <xf numFmtId="0" fontId="0" fillId="15" borderId="2" xfId="0" applyFill="1" applyBorder="1" applyAlignment="1">
      <alignment horizontal="left" vertical="center" wrapText="1"/>
    </xf>
    <xf numFmtId="0" fontId="0" fillId="2" borderId="2" xfId="0" applyFill="1" applyBorder="1" applyAlignment="1">
      <alignment horizontal="left" vertical="center" wrapText="1"/>
    </xf>
    <xf numFmtId="0" fontId="0" fillId="2" borderId="2" xfId="0" applyFill="1" applyBorder="1" applyAlignment="1">
      <alignment horizontal="center" vertical="center" wrapText="1"/>
    </xf>
    <xf numFmtId="0" fontId="4" fillId="18" borderId="2" xfId="0" applyFont="1" applyFill="1" applyBorder="1" applyAlignment="1">
      <alignment horizontal="center" vertical="center" wrapText="1"/>
    </xf>
    <xf numFmtId="0" fontId="0" fillId="30" borderId="2" xfId="0" applyFill="1" applyBorder="1" applyAlignment="1">
      <alignment horizontal="left" vertical="center" wrapText="1"/>
    </xf>
    <xf numFmtId="0" fontId="0" fillId="30" borderId="2" xfId="0" applyFill="1" applyBorder="1" applyAlignment="1">
      <alignment horizontal="center" vertical="center" wrapText="1"/>
    </xf>
    <xf numFmtId="0" fontId="0" fillId="30" borderId="2" xfId="0" applyFill="1" applyBorder="1" applyAlignment="1">
      <alignment horizontal="center" vertical="center"/>
    </xf>
    <xf numFmtId="0" fontId="0" fillId="31" borderId="2" xfId="0" applyFill="1" applyBorder="1" applyAlignment="1">
      <alignment horizontal="left" vertical="center" wrapText="1"/>
    </xf>
    <xf numFmtId="0" fontId="0" fillId="31" borderId="2" xfId="0" applyFill="1" applyBorder="1"/>
    <xf numFmtId="0" fontId="0" fillId="0" borderId="0" xfId="0"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center" vertical="center"/>
    </xf>
    <xf numFmtId="17" fontId="0" fillId="0" borderId="2" xfId="0" applyNumberForma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14" fontId="0" fillId="0" borderId="3" xfId="0" applyNumberFormat="1" applyBorder="1" applyAlignment="1">
      <alignment horizontal="center" vertical="center" wrapText="1"/>
    </xf>
    <xf numFmtId="0" fontId="0" fillId="0" borderId="6" xfId="0" applyBorder="1" applyAlignment="1">
      <alignment horizontal="center" vertical="center" wrapText="1"/>
    </xf>
    <xf numFmtId="17" fontId="0" fillId="0" borderId="3" xfId="0" applyNumberFormat="1" applyBorder="1" applyAlignment="1">
      <alignment horizontal="center" vertical="center" wrapText="1"/>
    </xf>
    <xf numFmtId="0" fontId="0" fillId="0" borderId="3" xfId="0"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center" vertical="center"/>
    </xf>
    <xf numFmtId="14" fontId="0" fillId="0" borderId="2" xfId="0" applyNumberFormat="1" applyBorder="1" applyAlignment="1">
      <alignment horizontal="center" vertical="center" wrapText="1"/>
    </xf>
    <xf numFmtId="0" fontId="0" fillId="23" borderId="3" xfId="0" applyFill="1" applyBorder="1" applyAlignment="1">
      <alignment horizontal="center" vertical="center" wrapText="1"/>
    </xf>
    <xf numFmtId="0" fontId="0" fillId="23" borderId="4" xfId="0" applyFill="1" applyBorder="1" applyAlignment="1">
      <alignment horizontal="center" vertical="center" wrapText="1"/>
    </xf>
    <xf numFmtId="0" fontId="0" fillId="29" borderId="3" xfId="0" applyFill="1" applyBorder="1" applyAlignment="1">
      <alignment horizontal="center" vertical="center" wrapText="1"/>
    </xf>
    <xf numFmtId="0" fontId="0" fillId="29" borderId="6" xfId="0" applyFill="1" applyBorder="1" applyAlignment="1">
      <alignment horizontal="center" vertical="center" wrapText="1"/>
    </xf>
    <xf numFmtId="0" fontId="0" fillId="29" borderId="4" xfId="0" applyFill="1" applyBorder="1" applyAlignment="1">
      <alignment horizontal="center" vertical="center" wrapText="1"/>
    </xf>
    <xf numFmtId="0" fontId="0" fillId="27" borderId="3" xfId="0" applyFill="1" applyBorder="1" applyAlignment="1">
      <alignment horizontal="center" vertical="center" wrapText="1"/>
    </xf>
    <xf numFmtId="0" fontId="0" fillId="27" borderId="6" xfId="0" applyFill="1" applyBorder="1" applyAlignment="1">
      <alignment horizontal="center" vertical="center" wrapText="1"/>
    </xf>
    <xf numFmtId="0" fontId="0" fillId="27" borderId="4" xfId="0" applyFill="1" applyBorder="1" applyAlignment="1">
      <alignment horizontal="center" vertical="center" wrapText="1"/>
    </xf>
    <xf numFmtId="0" fontId="0" fillId="26" borderId="3" xfId="0" applyFill="1" applyBorder="1" applyAlignment="1">
      <alignment horizontal="center" vertical="center" wrapText="1"/>
    </xf>
    <xf numFmtId="0" fontId="0" fillId="26" borderId="6" xfId="0" applyFill="1" applyBorder="1" applyAlignment="1">
      <alignment horizontal="center" vertical="center" wrapText="1"/>
    </xf>
    <xf numFmtId="0" fontId="0" fillId="26" borderId="4" xfId="0" applyFill="1" applyBorder="1" applyAlignment="1">
      <alignment horizontal="center" vertical="center" wrapText="1"/>
    </xf>
    <xf numFmtId="0" fontId="0" fillId="28" borderId="3" xfId="0" applyFill="1" applyBorder="1" applyAlignment="1">
      <alignment horizontal="center" vertical="center" wrapText="1"/>
    </xf>
    <xf numFmtId="0" fontId="0" fillId="28" borderId="6" xfId="0" applyFill="1" applyBorder="1" applyAlignment="1">
      <alignment horizontal="center" vertical="center" wrapText="1"/>
    </xf>
    <xf numFmtId="0" fontId="0" fillId="28" borderId="4" xfId="0" applyFill="1" applyBorder="1" applyAlignment="1">
      <alignment horizontal="center" vertical="center" wrapText="1"/>
    </xf>
    <xf numFmtId="0" fontId="0" fillId="17" borderId="3" xfId="0" applyFill="1" applyBorder="1" applyAlignment="1">
      <alignment horizontal="center" vertical="center"/>
    </xf>
    <xf numFmtId="0" fontId="0" fillId="17" borderId="6" xfId="0" applyFill="1" applyBorder="1" applyAlignment="1">
      <alignment horizontal="center" vertical="center"/>
    </xf>
    <xf numFmtId="0" fontId="0" fillId="17" borderId="4" xfId="0" applyFill="1" applyBorder="1" applyAlignment="1">
      <alignment horizontal="center" vertical="center"/>
    </xf>
    <xf numFmtId="0" fontId="0" fillId="17" borderId="3" xfId="0" applyFill="1" applyBorder="1" applyAlignment="1">
      <alignment horizontal="center" vertical="center" wrapText="1"/>
    </xf>
    <xf numFmtId="0" fontId="0" fillId="17" borderId="6" xfId="0" applyFill="1" applyBorder="1" applyAlignment="1">
      <alignment horizontal="center" vertical="center" wrapText="1"/>
    </xf>
    <xf numFmtId="0" fontId="0" fillId="17" borderId="4"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4" xfId="0" applyFill="1" applyBorder="1" applyAlignment="1">
      <alignment horizontal="center" vertical="center" wrapText="1"/>
    </xf>
    <xf numFmtId="0" fontId="0" fillId="32" borderId="3" xfId="0" applyFill="1" applyBorder="1" applyAlignment="1">
      <alignment horizontal="center" vertical="center" wrapText="1"/>
    </xf>
    <xf numFmtId="0" fontId="0" fillId="32" borderId="4" xfId="0" applyFill="1" applyBorder="1" applyAlignment="1">
      <alignment horizontal="center" vertical="center" wrapText="1"/>
    </xf>
    <xf numFmtId="0" fontId="0" fillId="14" borderId="3" xfId="0" applyFill="1" applyBorder="1" applyAlignment="1">
      <alignment horizontal="center" vertical="center"/>
    </xf>
    <xf numFmtId="0" fontId="0" fillId="14" borderId="4" xfId="0" applyFill="1" applyBorder="1" applyAlignment="1">
      <alignment horizontal="center" vertical="center"/>
    </xf>
    <xf numFmtId="0" fontId="0" fillId="14" borderId="3" xfId="0" applyFill="1" applyBorder="1" applyAlignment="1">
      <alignment horizontal="center" vertical="center" wrapText="1"/>
    </xf>
    <xf numFmtId="0" fontId="0" fillId="14" borderId="4" xfId="0" applyFill="1" applyBorder="1" applyAlignment="1">
      <alignment horizontal="center" vertical="center" wrapText="1"/>
    </xf>
    <xf numFmtId="0" fontId="0" fillId="16" borderId="3" xfId="0" applyFill="1" applyBorder="1" applyAlignment="1">
      <alignment horizontal="center" vertical="center" wrapText="1"/>
    </xf>
    <xf numFmtId="0" fontId="0" fillId="16" borderId="4" xfId="0" applyFill="1" applyBorder="1" applyAlignment="1">
      <alignment horizontal="center" vertical="center" wrapText="1"/>
    </xf>
    <xf numFmtId="0" fontId="0" fillId="32" borderId="3" xfId="0" applyFill="1" applyBorder="1" applyAlignment="1">
      <alignment horizontal="center" vertical="center"/>
    </xf>
    <xf numFmtId="0" fontId="0" fillId="32" borderId="4" xfId="0" applyFill="1" applyBorder="1" applyAlignment="1">
      <alignment horizontal="center" vertical="center"/>
    </xf>
    <xf numFmtId="0" fontId="0" fillId="0" borderId="2" xfId="0" applyFill="1" applyBorder="1" applyAlignment="1">
      <alignment horizontal="center" vertical="center" wrapText="1"/>
    </xf>
    <xf numFmtId="0" fontId="0" fillId="9" borderId="3" xfId="0" applyFill="1" applyBorder="1" applyAlignment="1">
      <alignment horizontal="center" vertical="center" wrapText="1"/>
    </xf>
    <xf numFmtId="0" fontId="0" fillId="9" borderId="6" xfId="0" applyFill="1" applyBorder="1" applyAlignment="1">
      <alignment horizontal="center" vertical="center" wrapText="1"/>
    </xf>
    <xf numFmtId="0" fontId="0" fillId="9" borderId="4" xfId="0" applyFill="1" applyBorder="1" applyAlignment="1">
      <alignment horizontal="center" vertical="center" wrapText="1"/>
    </xf>
    <xf numFmtId="0" fontId="0" fillId="11" borderId="6" xfId="0" applyFill="1" applyBorder="1" applyAlignment="1">
      <alignment horizontal="center" vertical="center" wrapText="1"/>
    </xf>
    <xf numFmtId="0" fontId="2" fillId="3" borderId="9" xfId="0" applyFont="1" applyFill="1" applyBorder="1" applyAlignment="1">
      <alignment horizontal="center" vertical="center"/>
    </xf>
    <xf numFmtId="0" fontId="2" fillId="3" borderId="0" xfId="0" applyFont="1" applyFill="1" applyBorder="1" applyAlignment="1">
      <alignment horizontal="center" vertical="center"/>
    </xf>
    <xf numFmtId="0" fontId="0" fillId="7" borderId="5" xfId="0" applyFill="1" applyBorder="1" applyAlignment="1">
      <alignment horizontal="center" vertical="center"/>
    </xf>
    <xf numFmtId="0" fontId="0" fillId="7" borderId="7" xfId="0" applyFill="1" applyBorder="1" applyAlignment="1">
      <alignment horizontal="center" vertical="center"/>
    </xf>
    <xf numFmtId="0" fontId="0" fillId="7" borderId="10" xfId="0" applyFill="1" applyBorder="1" applyAlignment="1">
      <alignment horizontal="center" vertical="center"/>
    </xf>
    <xf numFmtId="0" fontId="0" fillId="8" borderId="7" xfId="0" applyFill="1" applyBorder="1" applyAlignment="1">
      <alignment horizontal="center" vertical="center"/>
    </xf>
    <xf numFmtId="0" fontId="0" fillId="8" borderId="10" xfId="0" applyFill="1" applyBorder="1" applyAlignment="1">
      <alignment horizontal="center" vertical="center"/>
    </xf>
    <xf numFmtId="0" fontId="0" fillId="0" borderId="11" xfId="0" applyBorder="1" applyAlignment="1">
      <alignment horizontal="center" vertical="center" textRotation="90"/>
    </xf>
    <xf numFmtId="0" fontId="0" fillId="0" borderId="13" xfId="0" applyBorder="1" applyAlignment="1">
      <alignment horizontal="center" vertical="center" textRotation="90"/>
    </xf>
    <xf numFmtId="0" fontId="0" fillId="0" borderId="12" xfId="0" applyBorder="1" applyAlignment="1">
      <alignment horizontal="center" vertical="center" textRotation="90"/>
    </xf>
    <xf numFmtId="0" fontId="0" fillId="0" borderId="14" xfId="0" applyBorder="1" applyAlignment="1">
      <alignment horizontal="center" vertical="center" textRotation="90"/>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0" fillId="9" borderId="15" xfId="0" applyFill="1" applyBorder="1" applyAlignment="1">
      <alignment horizontal="center" vertical="center" wrapText="1"/>
    </xf>
    <xf numFmtId="0" fontId="0" fillId="9" borderId="18" xfId="0" applyFill="1" applyBorder="1" applyAlignment="1">
      <alignment horizontal="center" vertical="center" wrapText="1"/>
    </xf>
    <xf numFmtId="0" fontId="0" fillId="10" borderId="15" xfId="0" applyFill="1" applyBorder="1" applyAlignment="1">
      <alignment horizontal="center" vertical="center" wrapText="1"/>
    </xf>
    <xf numFmtId="0" fontId="0" fillId="10" borderId="18" xfId="0" applyFill="1" applyBorder="1" applyAlignment="1">
      <alignment horizontal="center" vertical="center" wrapText="1"/>
    </xf>
    <xf numFmtId="0" fontId="0" fillId="9" borderId="15" xfId="0" applyFill="1" applyBorder="1" applyAlignment="1" applyProtection="1">
      <alignment horizontal="center" vertical="center" wrapText="1"/>
      <protection locked="0"/>
    </xf>
    <xf numFmtId="0" fontId="0" fillId="9" borderId="18" xfId="0" applyFill="1" applyBorder="1" applyAlignment="1" applyProtection="1">
      <alignment horizontal="center" vertical="center" wrapText="1"/>
      <protection locked="0"/>
    </xf>
    <xf numFmtId="0" fontId="0" fillId="10" borderId="15" xfId="0" applyFill="1" applyBorder="1" applyAlignment="1" applyProtection="1">
      <alignment horizontal="center" vertical="center" wrapText="1"/>
      <protection locked="0"/>
    </xf>
    <xf numFmtId="0" fontId="0" fillId="10" borderId="18" xfId="0" applyFill="1" applyBorder="1" applyAlignment="1" applyProtection="1">
      <alignment horizontal="center" vertical="center" wrapText="1"/>
      <protection locked="0"/>
    </xf>
    <xf numFmtId="0" fontId="0" fillId="11" borderId="15" xfId="0" applyFill="1" applyBorder="1" applyAlignment="1">
      <alignment horizontal="center" vertical="center" wrapText="1"/>
    </xf>
    <xf numFmtId="0" fontId="0" fillId="11" borderId="18" xfId="0" applyFill="1" applyBorder="1" applyAlignment="1">
      <alignment horizontal="center" vertical="center" wrapText="1"/>
    </xf>
    <xf numFmtId="0" fontId="0" fillId="12" borderId="15" xfId="0" applyFill="1" applyBorder="1" applyAlignment="1">
      <alignment horizontal="center" vertical="center" wrapText="1"/>
    </xf>
    <xf numFmtId="0" fontId="0" fillId="12" borderId="18" xfId="0" applyFill="1" applyBorder="1" applyAlignment="1">
      <alignment horizontal="center" vertical="center" wrapText="1"/>
    </xf>
    <xf numFmtId="0" fontId="0" fillId="2" borderId="15" xfId="0" applyFill="1" applyBorder="1" applyAlignment="1">
      <alignment horizontal="center" vertical="center" wrapText="1"/>
    </xf>
    <xf numFmtId="0" fontId="0" fillId="2" borderId="18" xfId="0" applyFill="1" applyBorder="1" applyAlignment="1">
      <alignment horizontal="center" vertical="center" wrapText="1"/>
    </xf>
    <xf numFmtId="0" fontId="0" fillId="16" borderId="15" xfId="0" applyFill="1" applyBorder="1" applyAlignment="1">
      <alignment horizontal="center" vertical="center" wrapText="1"/>
    </xf>
    <xf numFmtId="0" fontId="0" fillId="16" borderId="18" xfId="0" applyFill="1" applyBorder="1" applyAlignment="1">
      <alignment horizontal="center" vertical="center" wrapText="1"/>
    </xf>
    <xf numFmtId="0" fontId="0" fillId="15" borderId="15" xfId="0" applyFill="1" applyBorder="1" applyAlignment="1">
      <alignment horizontal="center" vertical="center" wrapText="1"/>
    </xf>
    <xf numFmtId="0" fontId="0" fillId="15" borderId="18" xfId="0" applyFill="1" applyBorder="1" applyAlignment="1">
      <alignment horizontal="center" vertical="center" wrapText="1"/>
    </xf>
    <xf numFmtId="0" fontId="0" fillId="13" borderId="15" xfId="0" applyFill="1" applyBorder="1" applyAlignment="1">
      <alignment horizontal="center" vertical="center" wrapText="1"/>
    </xf>
    <xf numFmtId="0" fontId="0" fillId="13" borderId="6" xfId="0" applyFill="1" applyBorder="1" applyAlignment="1">
      <alignment horizontal="center" vertical="center" wrapText="1"/>
    </xf>
    <xf numFmtId="0" fontId="0" fillId="13" borderId="18" xfId="0" applyFill="1" applyBorder="1" applyAlignment="1">
      <alignment horizontal="center" vertical="center" wrapText="1"/>
    </xf>
    <xf numFmtId="0" fontId="0" fillId="14" borderId="15" xfId="0" applyFill="1" applyBorder="1" applyAlignment="1">
      <alignment horizontal="center" vertical="center" wrapText="1"/>
    </xf>
    <xf numFmtId="0" fontId="0" fillId="14" borderId="18" xfId="0" applyFill="1" applyBorder="1" applyAlignment="1">
      <alignment horizontal="center" vertical="center" wrapText="1"/>
    </xf>
    <xf numFmtId="0" fontId="0" fillId="17" borderId="15" xfId="0" applyFill="1" applyBorder="1" applyAlignment="1">
      <alignment horizontal="center" vertical="center" wrapText="1"/>
    </xf>
    <xf numFmtId="0" fontId="0" fillId="17" borderId="18" xfId="0" applyFill="1" applyBorder="1" applyAlignment="1">
      <alignment horizontal="center" vertical="center" wrapText="1"/>
    </xf>
    <xf numFmtId="0" fontId="0" fillId="18" borderId="15" xfId="0" applyFill="1" applyBorder="1" applyAlignment="1">
      <alignment horizontal="center" vertical="center" wrapText="1"/>
    </xf>
    <xf numFmtId="0" fontId="0" fillId="18" borderId="18" xfId="0" applyFill="1" applyBorder="1" applyAlignment="1">
      <alignment horizontal="center" vertical="center" wrapText="1"/>
    </xf>
    <xf numFmtId="0" fontId="0" fillId="15" borderId="6" xfId="0" applyFill="1" applyBorder="1" applyAlignment="1">
      <alignment horizontal="center" vertical="center" wrapText="1"/>
    </xf>
    <xf numFmtId="0" fontId="0" fillId="18" borderId="6" xfId="0" applyFill="1" applyBorder="1" applyAlignment="1">
      <alignment horizontal="center" vertical="center" wrapText="1"/>
    </xf>
    <xf numFmtId="0" fontId="0" fillId="18" borderId="15" xfId="0" applyFill="1" applyBorder="1" applyAlignment="1">
      <alignment horizontal="center" vertical="center"/>
    </xf>
    <xf numFmtId="0" fontId="0" fillId="18" borderId="6" xfId="0" applyFill="1" applyBorder="1" applyAlignment="1">
      <alignment horizontal="center" vertical="center"/>
    </xf>
    <xf numFmtId="0" fontId="0" fillId="18" borderId="18" xfId="0" applyFill="1" applyBorder="1" applyAlignment="1">
      <alignment horizontal="center" vertical="center"/>
    </xf>
    <xf numFmtId="0" fontId="0" fillId="22" borderId="15" xfId="0" applyFill="1" applyBorder="1" applyAlignment="1">
      <alignment horizontal="center" vertical="center" wrapText="1"/>
    </xf>
    <xf numFmtId="0" fontId="0" fillId="22" borderId="18" xfId="0" applyFill="1" applyBorder="1" applyAlignment="1">
      <alignment horizontal="center" vertical="center" wrapText="1"/>
    </xf>
    <xf numFmtId="0" fontId="0" fillId="23" borderId="15" xfId="0" applyFill="1" applyBorder="1" applyAlignment="1">
      <alignment horizontal="center" vertical="center" wrapText="1"/>
    </xf>
    <xf numFmtId="0" fontId="0" fillId="23" borderId="18" xfId="0" applyFill="1" applyBorder="1" applyAlignment="1">
      <alignment horizontal="center" vertical="center" wrapText="1"/>
    </xf>
    <xf numFmtId="0" fontId="0" fillId="22" borderId="6" xfId="0" applyFill="1" applyBorder="1" applyAlignment="1">
      <alignment horizontal="center" vertical="center" wrapText="1"/>
    </xf>
    <xf numFmtId="0" fontId="0" fillId="23" borderId="6" xfId="0" applyFill="1" applyBorder="1" applyAlignment="1">
      <alignment horizontal="center" vertical="center" wrapText="1"/>
    </xf>
    <xf numFmtId="0" fontId="0" fillId="26" borderId="15" xfId="0" applyFill="1" applyBorder="1" applyAlignment="1">
      <alignment horizontal="center" vertical="center" wrapText="1"/>
    </xf>
    <xf numFmtId="0" fontId="0" fillId="26" borderId="18" xfId="0" applyFill="1" applyBorder="1" applyAlignment="1">
      <alignment horizontal="center" vertical="center" wrapText="1"/>
    </xf>
    <xf numFmtId="0" fontId="0" fillId="27" borderId="15" xfId="0" applyFill="1" applyBorder="1" applyAlignment="1">
      <alignment horizontal="center" vertical="center" wrapText="1"/>
    </xf>
    <xf numFmtId="0" fontId="0" fillId="27" borderId="18" xfId="0" applyFill="1" applyBorder="1" applyAlignment="1">
      <alignment horizontal="center" vertical="center" wrapText="1"/>
    </xf>
    <xf numFmtId="0" fontId="0" fillId="28" borderId="15" xfId="0" applyFill="1" applyBorder="1" applyAlignment="1">
      <alignment horizontal="center" vertical="center" wrapText="1"/>
    </xf>
    <xf numFmtId="0" fontId="0" fillId="28" borderId="18" xfId="0" applyFill="1" applyBorder="1" applyAlignment="1">
      <alignment horizontal="center" vertical="center" wrapText="1"/>
    </xf>
    <xf numFmtId="0" fontId="0" fillId="29" borderId="15" xfId="0" applyFill="1" applyBorder="1" applyAlignment="1">
      <alignment horizontal="center" vertical="center" wrapText="1"/>
    </xf>
    <xf numFmtId="0" fontId="0" fillId="29" borderId="18" xfId="0" applyFill="1" applyBorder="1" applyAlignment="1">
      <alignment horizontal="center" vertical="center" wrapText="1"/>
    </xf>
    <xf numFmtId="0" fontId="0" fillId="31" borderId="15" xfId="0" applyFill="1" applyBorder="1" applyAlignment="1">
      <alignment horizontal="center" vertical="center" wrapText="1"/>
    </xf>
    <xf numFmtId="0" fontId="0" fillId="31" borderId="6" xfId="0" applyFill="1" applyBorder="1" applyAlignment="1">
      <alignment horizontal="center" vertical="center" wrapText="1"/>
    </xf>
    <xf numFmtId="0" fontId="0" fillId="31" borderId="18"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3" xfId="0" applyFill="1" applyBorder="1" applyAlignment="1">
      <alignment horizontal="center" vertical="center" wrapText="1"/>
    </xf>
    <xf numFmtId="0" fontId="0" fillId="0" borderId="17" xfId="0" applyFill="1" applyBorder="1" applyAlignment="1">
      <alignment horizontal="center" vertical="center" wrapText="1"/>
    </xf>
    <xf numFmtId="0" fontId="0" fillId="0" borderId="15" xfId="0" applyFill="1" applyBorder="1" applyAlignment="1">
      <alignment horizontal="center" vertical="center" wrapText="1"/>
    </xf>
    <xf numFmtId="0" fontId="0" fillId="0" borderId="6"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4" xfId="0" applyFill="1" applyBorder="1" applyAlignment="1" applyProtection="1">
      <alignment horizontal="center" vertical="center" wrapText="1"/>
      <protection locked="0"/>
    </xf>
    <xf numFmtId="0" fontId="0" fillId="0" borderId="3" xfId="0" applyFill="1" applyBorder="1" applyAlignment="1" applyProtection="1">
      <alignment horizontal="center" vertical="center" wrapText="1"/>
      <protection locked="0"/>
    </xf>
    <xf numFmtId="0" fontId="0" fillId="0" borderId="17" xfId="0" applyFill="1" applyBorder="1" applyAlignment="1" applyProtection="1">
      <alignment horizontal="center" vertical="center" wrapText="1"/>
      <protection locked="0"/>
    </xf>
    <xf numFmtId="0" fontId="0" fillId="0" borderId="4" xfId="0" applyFill="1" applyBorder="1" applyAlignment="1">
      <alignment horizontal="center" vertical="center" wrapText="1"/>
    </xf>
    <xf numFmtId="0" fontId="0" fillId="22" borderId="3" xfId="0" applyFill="1" applyBorder="1" applyAlignment="1">
      <alignment horizontal="center" vertical="center" wrapText="1"/>
    </xf>
    <xf numFmtId="0" fontId="0" fillId="22" borderId="4" xfId="0" applyFill="1" applyBorder="1" applyAlignment="1">
      <alignment horizontal="center" vertical="center" wrapText="1"/>
    </xf>
    <xf numFmtId="0" fontId="0" fillId="15" borderId="3" xfId="0" applyFill="1" applyBorder="1" applyAlignment="1">
      <alignment horizontal="center" vertical="center" wrapText="1"/>
    </xf>
    <xf numFmtId="0" fontId="0" fillId="15" borderId="4" xfId="0" applyFill="1" applyBorder="1" applyAlignment="1">
      <alignment horizontal="center" vertical="center" wrapText="1"/>
    </xf>
  </cellXfs>
  <cellStyles count="1">
    <cellStyle name="Normale" xfId="0" builtinId="0"/>
  </cellStyles>
  <dxfs count="0"/>
  <tableStyles count="0" defaultTableStyle="TableStyleMedium2" defaultPivotStyle="PivotStyleLight16"/>
  <colors>
    <mruColors>
      <color rgb="FFFFFF66"/>
      <color rgb="FFFFCC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f.romano/Impostazioni%20locali/Temporary%20Internet%20Files/Content.Outlook/LUCB9GF4/Mappatura/New/UPVS_RILEVAZIONE_ATTIVITA_21-10-2015%20UPV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Users\m.natalicchi\AppData\Local\Microsoft\Windows\Temporary%20Internet%20Files\Content.Outlook\RMUEXTK3\Copia%20di%20form%20rilevazione%20attivit&#224;_UPVS%20bozz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Users\m.natalicchi\AppData\Local\Microsoft\Windows\Temporary%20Internet%20Files\Content.Outlook\RMUEXTK3\OLD_form%20rilevazione%20attivit&#224;_v1%20DEF.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Users\m.natalicchi\AppData\Local\Microsoft\Windows\Temporary%20Internet%20Files\Content.Outlook\RMUEXTK3\Copia%20di%20FORM_RILEVAZIONE_ATTIVITA_26-08-2015%20UVS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sheetName val="competenze"/>
      <sheetName val="Parametri"/>
    </sheetNames>
    <sheetDataSet>
      <sheetData sheetId="0" refreshError="1">
        <row r="2">
          <cell r="C2" t="str">
            <v>Ufficio Piani di vigilanza e vigilanze speciali</v>
          </cell>
        </row>
      </sheetData>
      <sheetData sheetId="1" refreshError="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refreshError="1"/>
      <sheetData sheetId="1" refreshError="1"/>
      <sheetData sheetId="2" refreshError="1"/>
      <sheetData sheetId="3" refreshError="1">
        <row r="4">
          <cell r="G4" t="str">
            <v>Funzionario</v>
          </cell>
        </row>
        <row r="5">
          <cell r="G5" t="str">
            <v xml:space="preserve">Dirigente </v>
          </cell>
        </row>
        <row r="6">
          <cell r="G6" t="str">
            <v xml:space="preserve">Dirigente </v>
          </cell>
        </row>
      </sheetData>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sheetName val="competenze"/>
      <sheetName val="Parametri"/>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
  <dimension ref="A1:C6"/>
  <sheetViews>
    <sheetView tabSelected="1" zoomScale="90" zoomScaleNormal="90" workbookViewId="0">
      <selection activeCell="C6" sqref="C6"/>
    </sheetView>
  </sheetViews>
  <sheetFormatPr defaultColWidth="9.1796875" defaultRowHeight="14.5" x14ac:dyDescent="0.35"/>
  <cols>
    <col min="1" max="1" width="5" style="2" customWidth="1"/>
    <col min="2" max="2" width="71.453125" style="2" customWidth="1"/>
    <col min="3" max="3" width="79.54296875" style="2" bestFit="1" customWidth="1"/>
    <col min="4" max="8" width="9.1796875" style="11"/>
    <col min="9" max="9" width="29.453125" style="11" customWidth="1"/>
    <col min="10" max="16384" width="9.1796875" style="11"/>
  </cols>
  <sheetData>
    <row r="1" spans="1:3" ht="15.75" x14ac:dyDescent="0.25">
      <c r="B1" s="1" t="s">
        <v>0</v>
      </c>
      <c r="C1" s="1"/>
    </row>
    <row r="2" spans="1:3" x14ac:dyDescent="0.35">
      <c r="B2" s="8" t="s">
        <v>98</v>
      </c>
      <c r="C2" s="7"/>
    </row>
    <row r="3" spans="1:3" ht="15" x14ac:dyDescent="0.25">
      <c r="B3" s="8" t="s">
        <v>270</v>
      </c>
      <c r="C3" s="7" t="e">
        <f>VLOOKUP(C2,competenze!$A$1:$D$31,2,0)</f>
        <v>#N/A</v>
      </c>
    </row>
    <row r="4" spans="1:3" ht="30" x14ac:dyDescent="0.25">
      <c r="B4" s="10" t="s">
        <v>99</v>
      </c>
      <c r="C4" s="6" t="e">
        <f>VLOOKUP(C2,competenze!$A$2:$D$31,4,0)</f>
        <v>#N/A</v>
      </c>
    </row>
    <row r="5" spans="1:3" ht="15" hidden="1" x14ac:dyDescent="0.25">
      <c r="B5" s="8" t="s">
        <v>2</v>
      </c>
      <c r="C5" s="7"/>
    </row>
    <row r="6" spans="1:3" ht="192" customHeight="1" x14ac:dyDescent="0.25">
      <c r="A6" s="11"/>
      <c r="B6" s="14" t="s">
        <v>100</v>
      </c>
      <c r="C6" s="13" t="e">
        <f>VLOOKUP(C2,competenze!$A$1:$D$31,3,0)</f>
        <v>#N/A</v>
      </c>
    </row>
  </sheetData>
  <sheetProtection formatRows="0"/>
  <dataValidations count="1">
    <dataValidation type="list" allowBlank="1" showInputMessage="1" showErrorMessage="1" sqref="C5">
      <formula1>Profilo_dirigente</formula1>
    </dataValidation>
  </dataValidations>
  <pageMargins left="0.70866141732283472" right="0.70866141732283472" top="0" bottom="0" header="0.31496062992125984" footer="0.31496062992125984"/>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competenze!$A$2:$A$31</xm:f>
          </x14:formula1>
          <xm:sqref>C2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dimension ref="A1:E5"/>
  <sheetViews>
    <sheetView zoomScaleNormal="100" workbookViewId="0">
      <selection activeCell="C2" sqref="C2"/>
    </sheetView>
  </sheetViews>
  <sheetFormatPr defaultColWidth="9.1796875" defaultRowHeight="14.5" x14ac:dyDescent="0.35"/>
  <cols>
    <col min="1" max="1" width="5" style="2" customWidth="1"/>
    <col min="2" max="2" width="71.453125" customWidth="1"/>
    <col min="3" max="3" width="79.54296875" bestFit="1" customWidth="1"/>
    <col min="4" max="4" width="9.1796875" style="11"/>
    <col min="5" max="5" width="48" style="11" customWidth="1"/>
    <col min="6" max="8" width="9.1796875" style="11"/>
    <col min="9" max="9" width="29.453125" style="11" customWidth="1"/>
    <col min="10" max="16384" width="9.1796875" style="11"/>
  </cols>
  <sheetData>
    <row r="1" spans="1:5" ht="15.75" x14ac:dyDescent="0.25">
      <c r="B1" s="1" t="s">
        <v>0</v>
      </c>
      <c r="C1" s="1"/>
    </row>
    <row r="2" spans="1:5" x14ac:dyDescent="0.35">
      <c r="B2" s="8" t="s">
        <v>98</v>
      </c>
      <c r="C2" s="7"/>
    </row>
    <row r="3" spans="1:5" ht="30" x14ac:dyDescent="0.25">
      <c r="B3" s="10" t="s">
        <v>99</v>
      </c>
      <c r="C3" s="6" t="e">
        <f>VLOOKUP(C2,#REF!,3,0)</f>
        <v>#REF!</v>
      </c>
    </row>
    <row r="4" spans="1:5" ht="15" hidden="1" x14ac:dyDescent="0.25">
      <c r="B4" s="8" t="s">
        <v>2</v>
      </c>
      <c r="C4" s="7"/>
    </row>
    <row r="5" spans="1:5" ht="238.75" customHeight="1" x14ac:dyDescent="0.25">
      <c r="A5" s="11"/>
      <c r="B5" s="14" t="s">
        <v>100</v>
      </c>
      <c r="C5" s="13" t="e">
        <f>VLOOKUP(C2,#REF!,2)</f>
        <v>#REF!</v>
      </c>
      <c r="E5" s="15"/>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
    <pageSetUpPr fitToPage="1"/>
  </sheetPr>
  <dimension ref="A1:X852"/>
  <sheetViews>
    <sheetView topLeftCell="K126" zoomScale="60" zoomScaleNormal="60" workbookViewId="0">
      <selection activeCell="W131" sqref="W131:W137"/>
    </sheetView>
  </sheetViews>
  <sheetFormatPr defaultColWidth="9.1796875" defaultRowHeight="14.5" x14ac:dyDescent="0.35"/>
  <cols>
    <col min="1" max="1" width="15.453125" style="2" customWidth="1"/>
    <col min="2" max="2" width="7.54296875" style="2" customWidth="1"/>
    <col min="3" max="3" width="17.7265625" style="2" customWidth="1"/>
    <col min="4" max="4" width="25.54296875" style="2" customWidth="1"/>
    <col min="5" max="5" width="12.453125" style="2" customWidth="1"/>
    <col min="6" max="6" width="34.54296875" style="2" customWidth="1"/>
    <col min="7" max="8" width="25.54296875" style="2" customWidth="1"/>
    <col min="9" max="9" width="7.54296875" style="2" customWidth="1"/>
    <col min="10" max="10" width="34.7265625" style="2" customWidth="1"/>
    <col min="11" max="11" width="25.54296875" style="2" customWidth="1"/>
    <col min="12" max="12" width="19" style="2" customWidth="1"/>
    <col min="13" max="13" width="22" style="2" customWidth="1"/>
    <col min="14" max="14" width="51.26953125" style="2" customWidth="1"/>
    <col min="15" max="15" width="33.1796875" style="5" customWidth="1"/>
    <col min="16" max="16" width="22.54296875" style="4" customWidth="1"/>
    <col min="17" max="17" width="17.1796875" style="21" customWidth="1"/>
    <col min="18" max="18" width="17.81640625" style="4" customWidth="1"/>
    <col min="19" max="19" width="19" style="25" customWidth="1"/>
    <col min="20" max="20" width="44.26953125" style="4" customWidth="1"/>
    <col min="21" max="23" width="19" style="4" customWidth="1"/>
    <col min="24" max="24" width="21.54296875" style="4" customWidth="1"/>
    <col min="25" max="25" width="19" style="2" customWidth="1"/>
    <col min="26" max="16384" width="9.1796875" style="2"/>
  </cols>
  <sheetData>
    <row r="1" spans="1:24" ht="27" thickBot="1" x14ac:dyDescent="0.3">
      <c r="A1" s="251" t="s">
        <v>122</v>
      </c>
      <c r="B1" s="252"/>
      <c r="C1" s="252"/>
      <c r="D1" s="252"/>
      <c r="E1" s="252"/>
      <c r="F1" s="252"/>
      <c r="G1" s="252"/>
      <c r="H1" s="252"/>
      <c r="I1" s="252"/>
      <c r="J1" s="252"/>
      <c r="K1" s="252"/>
      <c r="L1" s="252"/>
      <c r="M1" s="252"/>
      <c r="N1" s="20"/>
      <c r="O1" s="253" t="s">
        <v>291</v>
      </c>
      <c r="P1" s="254"/>
      <c r="Q1" s="254"/>
      <c r="R1" s="254"/>
      <c r="S1" s="254"/>
      <c r="T1" s="255"/>
      <c r="U1" s="256"/>
      <c r="V1" s="256"/>
      <c r="W1" s="256"/>
      <c r="X1" s="257"/>
    </row>
    <row r="2" spans="1:24" ht="15" customHeight="1" x14ac:dyDescent="0.35">
      <c r="A2" s="258" t="s">
        <v>1</v>
      </c>
      <c r="B2" s="260" t="s">
        <v>94</v>
      </c>
      <c r="C2" s="262" t="s">
        <v>95</v>
      </c>
      <c r="D2" s="262" t="s">
        <v>197</v>
      </c>
      <c r="E2" s="260" t="s">
        <v>96</v>
      </c>
      <c r="F2" s="262" t="s">
        <v>193</v>
      </c>
      <c r="G2" s="262" t="s">
        <v>196</v>
      </c>
      <c r="H2" s="262" t="s">
        <v>198</v>
      </c>
      <c r="I2" s="260" t="s">
        <v>97</v>
      </c>
      <c r="J2" s="211" t="s">
        <v>194</v>
      </c>
      <c r="K2" s="211" t="s">
        <v>195</v>
      </c>
      <c r="L2" s="211" t="s">
        <v>101</v>
      </c>
      <c r="M2" s="211" t="s">
        <v>237</v>
      </c>
      <c r="N2" s="211" t="s">
        <v>300</v>
      </c>
      <c r="O2" s="246" t="s">
        <v>285</v>
      </c>
      <c r="P2" s="246" t="s">
        <v>301</v>
      </c>
      <c r="Q2" s="246"/>
      <c r="R2" s="246"/>
      <c r="S2" s="246" t="s">
        <v>287</v>
      </c>
      <c r="T2" s="246" t="s">
        <v>286</v>
      </c>
      <c r="U2" s="246" t="s">
        <v>572</v>
      </c>
      <c r="V2" s="246" t="s">
        <v>569</v>
      </c>
      <c r="W2" s="246" t="s">
        <v>570</v>
      </c>
      <c r="X2" s="246" t="s">
        <v>571</v>
      </c>
    </row>
    <row r="3" spans="1:24" ht="44" thickBot="1" x14ac:dyDescent="0.4">
      <c r="A3" s="259"/>
      <c r="B3" s="261"/>
      <c r="C3" s="263"/>
      <c r="D3" s="263"/>
      <c r="E3" s="261"/>
      <c r="F3" s="263"/>
      <c r="G3" s="263"/>
      <c r="H3" s="263"/>
      <c r="I3" s="261"/>
      <c r="J3" s="211"/>
      <c r="K3" s="211"/>
      <c r="L3" s="211"/>
      <c r="M3" s="211"/>
      <c r="N3" s="211"/>
      <c r="O3" s="246"/>
      <c r="P3" s="166" t="s">
        <v>288</v>
      </c>
      <c r="Q3" s="166" t="s">
        <v>289</v>
      </c>
      <c r="R3" s="166" t="s">
        <v>290</v>
      </c>
      <c r="S3" s="246"/>
      <c r="T3" s="246"/>
      <c r="U3" s="246"/>
      <c r="V3" s="246"/>
      <c r="W3" s="246"/>
      <c r="X3" s="246"/>
    </row>
    <row r="4" spans="1:24" ht="44" thickTop="1" x14ac:dyDescent="0.35">
      <c r="A4" s="26" t="str">
        <f>'[3]Sezione generale'!$C$2</f>
        <v>Ufficio Piani di vigilanza e vigilanze speciali</v>
      </c>
      <c r="B4" s="27">
        <v>1</v>
      </c>
      <c r="C4" s="264" t="s">
        <v>303</v>
      </c>
      <c r="D4" s="264" t="s">
        <v>269</v>
      </c>
      <c r="E4" s="27" t="s">
        <v>102</v>
      </c>
      <c r="F4" s="264" t="s">
        <v>304</v>
      </c>
      <c r="G4" s="264" t="s">
        <v>274</v>
      </c>
      <c r="H4" s="264">
        <v>30</v>
      </c>
      <c r="I4" s="28" t="s">
        <v>107</v>
      </c>
      <c r="J4" s="31" t="s">
        <v>305</v>
      </c>
      <c r="K4" s="29" t="s">
        <v>274</v>
      </c>
      <c r="L4" s="32" t="s">
        <v>281</v>
      </c>
      <c r="M4" s="32" t="s">
        <v>283</v>
      </c>
      <c r="N4" s="29" t="s">
        <v>306</v>
      </c>
      <c r="P4" s="5" t="s">
        <v>302</v>
      </c>
      <c r="Q4" s="184"/>
      <c r="R4" s="185" t="str">
        <f>CONCATENATE(Parametri!D23,Parametri!E23,Parametri!F23)</f>
        <v/>
      </c>
      <c r="S4" s="247" t="s">
        <v>561</v>
      </c>
      <c r="T4" s="247" t="s">
        <v>560</v>
      </c>
      <c r="U4" s="208" t="s">
        <v>575</v>
      </c>
      <c r="V4" s="207">
        <v>42005</v>
      </c>
      <c r="W4" s="203" t="s">
        <v>580</v>
      </c>
      <c r="X4" s="203" t="s">
        <v>576</v>
      </c>
    </row>
    <row r="5" spans="1:24" ht="43.5" x14ac:dyDescent="0.35">
      <c r="A5" s="30" t="str">
        <f>A4</f>
        <v>Ufficio Piani di vigilanza e vigilanze speciali</v>
      </c>
      <c r="B5" s="29">
        <v>1</v>
      </c>
      <c r="C5" s="248"/>
      <c r="D5" s="248"/>
      <c r="E5" s="29" t="s">
        <v>102</v>
      </c>
      <c r="F5" s="248"/>
      <c r="G5" s="248"/>
      <c r="H5" s="248"/>
      <c r="I5" s="29" t="s">
        <v>199</v>
      </c>
      <c r="J5" s="31" t="s">
        <v>307</v>
      </c>
      <c r="K5" s="29" t="s">
        <v>274</v>
      </c>
      <c r="L5" s="32" t="s">
        <v>281</v>
      </c>
      <c r="M5" s="32" t="s">
        <v>283</v>
      </c>
      <c r="N5" s="29" t="s">
        <v>308</v>
      </c>
      <c r="P5" s="25" t="str">
        <f>P4</f>
        <v>Altissimo</v>
      </c>
      <c r="Q5" s="24"/>
      <c r="R5" s="5" t="str">
        <f>CONCATENATE(Parametri!D24,Parametri!E24,Parametri!F24)</f>
        <v/>
      </c>
      <c r="S5" s="248"/>
      <c r="T5" s="248"/>
      <c r="U5" s="209"/>
      <c r="V5" s="206"/>
      <c r="W5" s="206"/>
      <c r="X5" s="206"/>
    </row>
    <row r="6" spans="1:24" ht="43.5" x14ac:dyDescent="0.35">
      <c r="A6" s="30" t="str">
        <f t="shared" ref="A6:A7" si="0">A5</f>
        <v>Ufficio Piani di vigilanza e vigilanze speciali</v>
      </c>
      <c r="B6" s="29">
        <v>1</v>
      </c>
      <c r="C6" s="248"/>
      <c r="D6" s="248"/>
      <c r="E6" s="29" t="s">
        <v>102</v>
      </c>
      <c r="F6" s="248"/>
      <c r="G6" s="248"/>
      <c r="H6" s="248"/>
      <c r="I6" s="29" t="s">
        <v>309</v>
      </c>
      <c r="J6" s="31" t="s">
        <v>310</v>
      </c>
      <c r="K6" s="29" t="s">
        <v>274</v>
      </c>
      <c r="L6" s="32" t="s">
        <v>281</v>
      </c>
      <c r="M6" s="32" t="s">
        <v>283</v>
      </c>
      <c r="N6" s="29" t="s">
        <v>334</v>
      </c>
      <c r="O6" s="5" t="s">
        <v>559</v>
      </c>
      <c r="P6" s="25" t="s">
        <v>302</v>
      </c>
      <c r="Q6" s="24" t="s">
        <v>294</v>
      </c>
      <c r="R6" s="5" t="str">
        <f>CONCATENATE(Parametri!D25,Parametri!E25,Parametri!F25)</f>
        <v>Medio</v>
      </c>
      <c r="S6" s="248"/>
      <c r="T6" s="248"/>
      <c r="U6" s="209"/>
      <c r="V6" s="206"/>
      <c r="W6" s="206"/>
      <c r="X6" s="206"/>
    </row>
    <row r="7" spans="1:24" ht="44" thickBot="1" x14ac:dyDescent="0.4">
      <c r="A7" s="33" t="str">
        <f t="shared" si="0"/>
        <v>Ufficio Piani di vigilanza e vigilanze speciali</v>
      </c>
      <c r="B7" s="34">
        <v>1</v>
      </c>
      <c r="C7" s="248"/>
      <c r="D7" s="248"/>
      <c r="E7" s="34" t="s">
        <v>102</v>
      </c>
      <c r="F7" s="265"/>
      <c r="G7" s="265"/>
      <c r="H7" s="265"/>
      <c r="I7" s="34" t="s">
        <v>311</v>
      </c>
      <c r="J7" s="31" t="s">
        <v>312</v>
      </c>
      <c r="K7" s="29" t="s">
        <v>274</v>
      </c>
      <c r="L7" s="32" t="s">
        <v>281</v>
      </c>
      <c r="M7" s="32" t="s">
        <v>283</v>
      </c>
      <c r="N7" s="29" t="s">
        <v>313</v>
      </c>
      <c r="O7" s="5" t="s">
        <v>558</v>
      </c>
      <c r="P7" s="25" t="str">
        <f>P6</f>
        <v>Altissimo</v>
      </c>
      <c r="Q7" s="24" t="s">
        <v>293</v>
      </c>
      <c r="R7" s="5" t="str">
        <f>CONCATENATE(Parametri!D26,Parametri!E26,Parametri!F26)</f>
        <v>Alto</v>
      </c>
      <c r="S7" s="249"/>
      <c r="T7" s="249"/>
      <c r="U7" s="210"/>
      <c r="V7" s="204"/>
      <c r="W7" s="204"/>
      <c r="X7" s="204"/>
    </row>
    <row r="8" spans="1:24" ht="44" thickTop="1" x14ac:dyDescent="0.35">
      <c r="A8" s="30" t="str">
        <f>A5</f>
        <v>Ufficio Piani di vigilanza e vigilanze speciali</v>
      </c>
      <c r="B8" s="29">
        <v>1</v>
      </c>
      <c r="C8" s="248"/>
      <c r="D8" s="248"/>
      <c r="E8" s="29" t="s">
        <v>103</v>
      </c>
      <c r="F8" s="266" t="s">
        <v>314</v>
      </c>
      <c r="G8" s="266" t="str">
        <f>'[4]Sezione Fasi'!$G$4</f>
        <v>Funzionario</v>
      </c>
      <c r="H8" s="266">
        <v>30</v>
      </c>
      <c r="I8" s="35" t="s">
        <v>108</v>
      </c>
      <c r="J8" s="36" t="s">
        <v>315</v>
      </c>
      <c r="K8" s="35" t="s">
        <v>274</v>
      </c>
      <c r="L8" s="37" t="s">
        <v>279</v>
      </c>
      <c r="M8" s="38"/>
      <c r="N8" s="35" t="s">
        <v>316</v>
      </c>
      <c r="P8" s="25" t="str">
        <f>P7</f>
        <v>Altissimo</v>
      </c>
      <c r="Q8" s="24"/>
      <c r="R8" s="5" t="str">
        <f>CONCATENATE(Parametri!D27,Parametri!E27,Parametri!F27)</f>
        <v/>
      </c>
    </row>
    <row r="9" spans="1:24" ht="44" thickBot="1" x14ac:dyDescent="0.4">
      <c r="A9" s="33" t="str">
        <f t="shared" ref="A9:A63" si="1">A8</f>
        <v>Ufficio Piani di vigilanza e vigilanze speciali</v>
      </c>
      <c r="B9" s="34">
        <v>1</v>
      </c>
      <c r="C9" s="248"/>
      <c r="D9" s="248"/>
      <c r="E9" s="34" t="s">
        <v>103</v>
      </c>
      <c r="F9" s="267"/>
      <c r="G9" s="267"/>
      <c r="H9" s="267"/>
      <c r="I9" s="39" t="s">
        <v>200</v>
      </c>
      <c r="J9" s="36" t="s">
        <v>317</v>
      </c>
      <c r="K9" s="35" t="s">
        <v>274</v>
      </c>
      <c r="L9" s="37" t="s">
        <v>279</v>
      </c>
      <c r="M9" s="37"/>
      <c r="N9" s="35" t="s">
        <v>308</v>
      </c>
      <c r="P9" s="25" t="str">
        <f t="shared" ref="P9:P12" si="2">P8</f>
        <v>Altissimo</v>
      </c>
      <c r="Q9" s="24"/>
      <c r="R9" s="5" t="str">
        <f>CONCATENATE(Parametri!D28,Parametri!E28,Parametri!F28)</f>
        <v/>
      </c>
    </row>
    <row r="10" spans="1:24" ht="73" thickTop="1" x14ac:dyDescent="0.35">
      <c r="A10" s="30" t="str">
        <f t="shared" si="1"/>
        <v>Ufficio Piani di vigilanza e vigilanze speciali</v>
      </c>
      <c r="B10" s="29">
        <v>1</v>
      </c>
      <c r="C10" s="248"/>
      <c r="D10" s="248"/>
      <c r="E10" s="29" t="s">
        <v>104</v>
      </c>
      <c r="F10" s="268" t="s">
        <v>318</v>
      </c>
      <c r="G10" s="264" t="str">
        <f>'[4]Sezione Fasi'!$G$5</f>
        <v xml:space="preserve">Dirigente </v>
      </c>
      <c r="H10" s="264">
        <v>30</v>
      </c>
      <c r="I10" s="29" t="s">
        <v>109</v>
      </c>
      <c r="J10" s="31" t="s">
        <v>319</v>
      </c>
      <c r="K10" s="29" t="s">
        <v>274</v>
      </c>
      <c r="L10" s="32" t="s">
        <v>279</v>
      </c>
      <c r="M10" s="40"/>
      <c r="N10" s="29" t="s">
        <v>320</v>
      </c>
      <c r="O10" s="5" t="s">
        <v>559</v>
      </c>
      <c r="P10" s="25" t="str">
        <f t="shared" si="2"/>
        <v>Altissimo</v>
      </c>
      <c r="Q10" s="24" t="s">
        <v>293</v>
      </c>
      <c r="R10" s="5" t="str">
        <f>CONCATENATE(Parametri!D29,Parametri!E29,Parametri!F29)</f>
        <v>Alto</v>
      </c>
      <c r="S10" s="247" t="s">
        <v>561</v>
      </c>
      <c r="T10" s="247" t="s">
        <v>562</v>
      </c>
      <c r="U10" s="203" t="s">
        <v>579</v>
      </c>
      <c r="V10" s="207">
        <v>42370</v>
      </c>
      <c r="W10" s="203" t="s">
        <v>577</v>
      </c>
      <c r="X10" s="208" t="s">
        <v>576</v>
      </c>
    </row>
    <row r="11" spans="1:24" ht="110.25" customHeight="1" thickBot="1" x14ac:dyDescent="0.4">
      <c r="A11" s="33" t="str">
        <f t="shared" si="1"/>
        <v>Ufficio Piani di vigilanza e vigilanze speciali</v>
      </c>
      <c r="B11" s="34">
        <v>1</v>
      </c>
      <c r="C11" s="248"/>
      <c r="D11" s="248"/>
      <c r="E11" s="34" t="s">
        <v>104</v>
      </c>
      <c r="F11" s="269"/>
      <c r="G11" s="265"/>
      <c r="H11" s="265"/>
      <c r="I11" s="34" t="s">
        <v>201</v>
      </c>
      <c r="J11" s="31" t="s">
        <v>321</v>
      </c>
      <c r="K11" s="29" t="s">
        <v>274</v>
      </c>
      <c r="L11" s="32" t="s">
        <v>279</v>
      </c>
      <c r="M11" s="32"/>
      <c r="N11" s="29" t="s">
        <v>316</v>
      </c>
      <c r="P11" s="25" t="str">
        <f t="shared" si="2"/>
        <v>Altissimo</v>
      </c>
      <c r="Q11" s="24"/>
      <c r="R11" s="5" t="str">
        <f>CONCATENATE(Parametri!D30,Parametri!E30,Parametri!F30)</f>
        <v/>
      </c>
      <c r="S11" s="249"/>
      <c r="T11" s="249"/>
      <c r="U11" s="204"/>
      <c r="V11" s="204"/>
      <c r="W11" s="204"/>
      <c r="X11" s="210"/>
    </row>
    <row r="12" spans="1:24" ht="44" thickTop="1" x14ac:dyDescent="0.35">
      <c r="A12" s="30" t="str">
        <f t="shared" si="1"/>
        <v>Ufficio Piani di vigilanza e vigilanze speciali</v>
      </c>
      <c r="B12" s="29">
        <v>1</v>
      </c>
      <c r="C12" s="248"/>
      <c r="D12" s="248"/>
      <c r="E12" s="29" t="s">
        <v>105</v>
      </c>
      <c r="F12" s="270" t="s">
        <v>322</v>
      </c>
      <c r="G12" s="266" t="str">
        <f>'[4]Sezione Fasi'!$G$6</f>
        <v xml:space="preserve">Dirigente </v>
      </c>
      <c r="H12" s="266" t="s">
        <v>323</v>
      </c>
      <c r="I12" s="35" t="s">
        <v>110</v>
      </c>
      <c r="J12" s="36" t="s">
        <v>324</v>
      </c>
      <c r="K12" s="35" t="s">
        <v>272</v>
      </c>
      <c r="L12" s="37" t="s">
        <v>279</v>
      </c>
      <c r="M12" s="38"/>
      <c r="N12" s="37" t="s">
        <v>325</v>
      </c>
      <c r="P12" s="25" t="str">
        <f t="shared" si="2"/>
        <v>Altissimo</v>
      </c>
      <c r="Q12" s="24"/>
      <c r="R12" s="5" t="str">
        <f>CONCATENATE(Parametri!D31,Parametri!E31,Parametri!F31)</f>
        <v/>
      </c>
    </row>
    <row r="13" spans="1:24" ht="124.5" customHeight="1" thickBot="1" x14ac:dyDescent="0.4">
      <c r="A13" s="33" t="str">
        <f t="shared" si="1"/>
        <v>Ufficio Piani di vigilanza e vigilanze speciali</v>
      </c>
      <c r="B13" s="34">
        <v>1</v>
      </c>
      <c r="C13" s="265"/>
      <c r="D13" s="265"/>
      <c r="E13" s="34" t="s">
        <v>105</v>
      </c>
      <c r="F13" s="271"/>
      <c r="G13" s="267"/>
      <c r="H13" s="267"/>
      <c r="I13" s="39" t="s">
        <v>202</v>
      </c>
      <c r="J13" s="36" t="s">
        <v>326</v>
      </c>
      <c r="K13" s="35" t="s">
        <v>274</v>
      </c>
      <c r="L13" s="37" t="s">
        <v>279</v>
      </c>
      <c r="M13" s="37"/>
      <c r="N13" s="35" t="s">
        <v>327</v>
      </c>
      <c r="P13" s="25" t="str">
        <f>P12</f>
        <v>Altissimo</v>
      </c>
      <c r="Q13" s="24"/>
      <c r="R13" s="5" t="str">
        <f>CONCATENATE(Parametri!D32,Parametri!E32,Parametri!F32)</f>
        <v/>
      </c>
    </row>
    <row r="14" spans="1:24" ht="60.75" thickTop="1" x14ac:dyDescent="0.25">
      <c r="A14" s="10" t="str">
        <f t="shared" si="1"/>
        <v>Ufficio Piani di vigilanza e vigilanze speciali</v>
      </c>
      <c r="B14" s="9">
        <v>1</v>
      </c>
      <c r="C14" s="16"/>
      <c r="D14" s="16"/>
      <c r="E14" s="9" t="s">
        <v>106</v>
      </c>
      <c r="F14" s="9"/>
      <c r="G14" s="9"/>
      <c r="H14" s="9"/>
      <c r="I14" s="5" t="s">
        <v>111</v>
      </c>
      <c r="J14" s="55"/>
      <c r="K14" s="10"/>
      <c r="L14" s="4"/>
      <c r="M14" s="4"/>
      <c r="N14" s="25"/>
      <c r="P14" s="25" t="str">
        <f>P4</f>
        <v>Altissimo</v>
      </c>
      <c r="Q14" s="24"/>
      <c r="R14" s="5" t="str">
        <f>CONCATENATE(Parametri!D33,Parametri!E33,Parametri!F33)</f>
        <v/>
      </c>
    </row>
    <row r="15" spans="1:24" ht="60.75" thickBot="1" x14ac:dyDescent="0.3">
      <c r="A15" s="41" t="str">
        <f t="shared" si="1"/>
        <v>Ufficio Piani di vigilanza e vigilanze speciali</v>
      </c>
      <c r="B15" s="42">
        <v>1</v>
      </c>
      <c r="C15" s="41"/>
      <c r="D15" s="41"/>
      <c r="E15" s="42" t="s">
        <v>106</v>
      </c>
      <c r="F15" s="42"/>
      <c r="G15" s="42"/>
      <c r="H15" s="42"/>
      <c r="I15" s="42" t="s">
        <v>203</v>
      </c>
      <c r="J15" s="55"/>
      <c r="K15" s="10"/>
      <c r="L15" s="4"/>
      <c r="M15" s="4"/>
      <c r="N15" s="25" t="s">
        <v>284</v>
      </c>
      <c r="P15" s="25" t="str">
        <f>P14</f>
        <v>Altissimo</v>
      </c>
      <c r="Q15" s="24"/>
      <c r="R15" s="5" t="str">
        <f>CONCATENATE(Parametri!D34,Parametri!E34,Parametri!F34)</f>
        <v/>
      </c>
    </row>
    <row r="16" spans="1:24" ht="44" thickTop="1" x14ac:dyDescent="0.35">
      <c r="A16" s="44" t="str">
        <f>A15</f>
        <v>Ufficio Piani di vigilanza e vigilanze speciali</v>
      </c>
      <c r="B16" s="45">
        <v>2</v>
      </c>
      <c r="C16" s="272" t="s">
        <v>328</v>
      </c>
      <c r="D16" s="272" t="s">
        <v>269</v>
      </c>
      <c r="E16" s="45" t="s">
        <v>112</v>
      </c>
      <c r="F16" s="272" t="s">
        <v>329</v>
      </c>
      <c r="G16" s="272" t="s">
        <v>274</v>
      </c>
      <c r="H16" s="272">
        <v>30</v>
      </c>
      <c r="I16" s="45" t="s">
        <v>117</v>
      </c>
      <c r="J16" s="49" t="s">
        <v>330</v>
      </c>
      <c r="K16" s="47" t="s">
        <v>274</v>
      </c>
      <c r="L16" s="46" t="s">
        <v>281</v>
      </c>
      <c r="M16" s="46" t="s">
        <v>283</v>
      </c>
      <c r="N16" s="47" t="s">
        <v>331</v>
      </c>
      <c r="P16" s="25" t="str">
        <f t="shared" ref="P16:P22" si="3">P15</f>
        <v>Altissimo</v>
      </c>
      <c r="Q16" s="24"/>
      <c r="R16" s="5" t="str">
        <f>CONCATENATE(Parametri!D35,Parametri!E35,Parametri!F35)</f>
        <v/>
      </c>
      <c r="S16" s="234" t="s">
        <v>561</v>
      </c>
      <c r="T16" s="234" t="s">
        <v>560</v>
      </c>
      <c r="U16" s="203" t="s">
        <v>575</v>
      </c>
      <c r="V16" s="207">
        <v>42005</v>
      </c>
      <c r="W16" s="203" t="s">
        <v>580</v>
      </c>
      <c r="X16" s="208" t="s">
        <v>576</v>
      </c>
    </row>
    <row r="17" spans="1:24" ht="43.5" x14ac:dyDescent="0.35">
      <c r="A17" s="48" t="str">
        <f t="shared" si="1"/>
        <v>Ufficio Piani di vigilanza e vigilanze speciali</v>
      </c>
      <c r="B17" s="45">
        <v>2</v>
      </c>
      <c r="C17" s="250"/>
      <c r="D17" s="250"/>
      <c r="E17" s="45" t="s">
        <v>112</v>
      </c>
      <c r="F17" s="250"/>
      <c r="G17" s="250"/>
      <c r="H17" s="250"/>
      <c r="I17" s="45" t="s">
        <v>332</v>
      </c>
      <c r="J17" s="49" t="s">
        <v>333</v>
      </c>
      <c r="K17" s="47" t="s">
        <v>272</v>
      </c>
      <c r="L17" s="46" t="s">
        <v>279</v>
      </c>
      <c r="M17" s="46"/>
      <c r="N17" s="47" t="s">
        <v>334</v>
      </c>
      <c r="O17" s="5" t="s">
        <v>559</v>
      </c>
      <c r="P17" s="25" t="str">
        <f t="shared" si="3"/>
        <v>Altissimo</v>
      </c>
      <c r="Q17" s="24" t="s">
        <v>294</v>
      </c>
      <c r="R17" s="5" t="str">
        <f>CONCATENATE(Parametri!D36,Parametri!E36,Parametri!F36)</f>
        <v>Medio</v>
      </c>
      <c r="S17" s="250"/>
      <c r="T17" s="250"/>
      <c r="U17" s="206"/>
      <c r="V17" s="206"/>
      <c r="W17" s="206"/>
      <c r="X17" s="209"/>
    </row>
    <row r="18" spans="1:24" ht="44" thickBot="1" x14ac:dyDescent="0.4">
      <c r="A18" s="50" t="str">
        <f t="shared" si="1"/>
        <v>Ufficio Piani di vigilanza e vigilanze speciali</v>
      </c>
      <c r="B18" s="51">
        <v>2</v>
      </c>
      <c r="C18" s="250"/>
      <c r="D18" s="250"/>
      <c r="E18" s="51" t="s">
        <v>112</v>
      </c>
      <c r="F18" s="273"/>
      <c r="G18" s="273"/>
      <c r="H18" s="273"/>
      <c r="I18" s="51" t="s">
        <v>335</v>
      </c>
      <c r="J18" s="49" t="s">
        <v>312</v>
      </c>
      <c r="K18" s="47" t="s">
        <v>274</v>
      </c>
      <c r="L18" s="47" t="s">
        <v>281</v>
      </c>
      <c r="M18" s="47" t="s">
        <v>283</v>
      </c>
      <c r="N18" s="47" t="s">
        <v>313</v>
      </c>
      <c r="O18" s="5" t="s">
        <v>558</v>
      </c>
      <c r="P18" s="25" t="str">
        <f t="shared" si="3"/>
        <v>Altissimo</v>
      </c>
      <c r="Q18" s="24" t="s">
        <v>293</v>
      </c>
      <c r="R18" s="5" t="str">
        <f>CONCATENATE(Parametri!D37,Parametri!E37,Parametri!F37)</f>
        <v>Alto</v>
      </c>
      <c r="S18" s="235"/>
      <c r="T18" s="235"/>
      <c r="U18" s="204"/>
      <c r="V18" s="204"/>
      <c r="W18" s="204"/>
      <c r="X18" s="210"/>
    </row>
    <row r="19" spans="1:24" ht="44" thickTop="1" x14ac:dyDescent="0.35">
      <c r="A19" s="48" t="str">
        <f>A17</f>
        <v>Ufficio Piani di vigilanza e vigilanze speciali</v>
      </c>
      <c r="B19" s="45">
        <v>2</v>
      </c>
      <c r="C19" s="250"/>
      <c r="D19" s="250"/>
      <c r="E19" s="47" t="s">
        <v>113</v>
      </c>
      <c r="F19" s="274" t="s">
        <v>336</v>
      </c>
      <c r="G19" s="274" t="s">
        <v>274</v>
      </c>
      <c r="H19" s="274">
        <v>30</v>
      </c>
      <c r="I19" s="52" t="s">
        <v>118</v>
      </c>
      <c r="J19" s="186" t="s">
        <v>337</v>
      </c>
      <c r="K19" s="52" t="s">
        <v>274</v>
      </c>
      <c r="L19" s="53" t="s">
        <v>279</v>
      </c>
      <c r="M19" s="53"/>
      <c r="N19" s="52" t="s">
        <v>316</v>
      </c>
      <c r="P19" s="25" t="str">
        <f t="shared" si="3"/>
        <v>Altissimo</v>
      </c>
      <c r="Q19" s="24"/>
      <c r="R19" s="5" t="str">
        <f>CONCATENATE(Parametri!D38,Parametri!E38,Parametri!F38)</f>
        <v/>
      </c>
    </row>
    <row r="20" spans="1:24" ht="44" thickBot="1" x14ac:dyDescent="0.4">
      <c r="A20" s="50" t="str">
        <f t="shared" si="1"/>
        <v>Ufficio Piani di vigilanza e vigilanze speciali</v>
      </c>
      <c r="B20" s="51">
        <v>2</v>
      </c>
      <c r="C20" s="250"/>
      <c r="D20" s="250"/>
      <c r="E20" s="51" t="s">
        <v>113</v>
      </c>
      <c r="F20" s="275"/>
      <c r="G20" s="275"/>
      <c r="H20" s="275"/>
      <c r="I20" s="54" t="s">
        <v>338</v>
      </c>
      <c r="J20" s="186" t="s">
        <v>317</v>
      </c>
      <c r="K20" s="52" t="s">
        <v>274</v>
      </c>
      <c r="L20" s="52" t="s">
        <v>279</v>
      </c>
      <c r="M20" s="52"/>
      <c r="N20" s="52" t="s">
        <v>339</v>
      </c>
      <c r="P20" s="25" t="str">
        <f t="shared" si="3"/>
        <v>Altissimo</v>
      </c>
      <c r="Q20" s="24"/>
      <c r="R20" s="5" t="str">
        <f>CONCATENATE(Parametri!D39,Parametri!E39,Parametri!F39)</f>
        <v/>
      </c>
    </row>
    <row r="21" spans="1:24" ht="44" thickTop="1" x14ac:dyDescent="0.35">
      <c r="A21" s="48" t="str">
        <f t="shared" si="1"/>
        <v>Ufficio Piani di vigilanza e vigilanze speciali</v>
      </c>
      <c r="B21" s="45">
        <v>2</v>
      </c>
      <c r="C21" s="250"/>
      <c r="D21" s="250"/>
      <c r="E21" s="47" t="s">
        <v>114</v>
      </c>
      <c r="F21" s="272" t="s">
        <v>318</v>
      </c>
      <c r="G21" s="272" t="s">
        <v>272</v>
      </c>
      <c r="H21" s="272">
        <v>30</v>
      </c>
      <c r="I21" s="47" t="s">
        <v>119</v>
      </c>
      <c r="J21" s="49" t="s">
        <v>319</v>
      </c>
      <c r="K21" s="47" t="s">
        <v>272</v>
      </c>
      <c r="L21" s="46" t="s">
        <v>279</v>
      </c>
      <c r="M21" s="46"/>
      <c r="N21" s="47" t="s">
        <v>340</v>
      </c>
      <c r="O21" s="5" t="s">
        <v>559</v>
      </c>
      <c r="P21" s="25" t="str">
        <f t="shared" si="3"/>
        <v>Altissimo</v>
      </c>
      <c r="Q21" s="24" t="s">
        <v>293</v>
      </c>
      <c r="R21" s="5" t="str">
        <f>CONCATENATE(Parametri!D40,Parametri!E40,Parametri!F40)</f>
        <v>Alto</v>
      </c>
      <c r="S21" s="234" t="s">
        <v>561</v>
      </c>
      <c r="T21" s="234" t="s">
        <v>563</v>
      </c>
      <c r="U21" s="203" t="s">
        <v>579</v>
      </c>
      <c r="V21" s="207">
        <v>42370</v>
      </c>
      <c r="W21" s="203" t="s">
        <v>578</v>
      </c>
      <c r="X21" s="208" t="s">
        <v>576</v>
      </c>
    </row>
    <row r="22" spans="1:24" ht="44" thickBot="1" x14ac:dyDescent="0.4">
      <c r="A22" s="50" t="str">
        <f t="shared" si="1"/>
        <v>Ufficio Piani di vigilanza e vigilanze speciali</v>
      </c>
      <c r="B22" s="51">
        <v>2</v>
      </c>
      <c r="C22" s="250"/>
      <c r="D22" s="250"/>
      <c r="E22" s="51" t="s">
        <v>114</v>
      </c>
      <c r="F22" s="273"/>
      <c r="G22" s="273"/>
      <c r="H22" s="273"/>
      <c r="I22" s="51" t="s">
        <v>341</v>
      </c>
      <c r="J22" s="49" t="s">
        <v>342</v>
      </c>
      <c r="K22" s="47" t="s">
        <v>274</v>
      </c>
      <c r="L22" s="47" t="s">
        <v>279</v>
      </c>
      <c r="M22" s="47"/>
      <c r="N22" s="47" t="s">
        <v>316</v>
      </c>
      <c r="P22" s="25" t="str">
        <f t="shared" si="3"/>
        <v>Altissimo</v>
      </c>
      <c r="Q22" s="24"/>
      <c r="R22" s="5" t="str">
        <f>CONCATENATE(Parametri!D41,Parametri!E41,Parametri!F41)</f>
        <v/>
      </c>
      <c r="S22" s="235"/>
      <c r="T22" s="235"/>
      <c r="U22" s="204"/>
      <c r="V22" s="204"/>
      <c r="W22" s="204"/>
      <c r="X22" s="210"/>
    </row>
    <row r="23" spans="1:24" ht="44" thickTop="1" x14ac:dyDescent="0.35">
      <c r="A23" s="48" t="str">
        <f t="shared" si="1"/>
        <v>Ufficio Piani di vigilanza e vigilanze speciali</v>
      </c>
      <c r="B23" s="45">
        <v>2</v>
      </c>
      <c r="C23" s="250"/>
      <c r="D23" s="250"/>
      <c r="E23" s="47" t="s">
        <v>115</v>
      </c>
      <c r="F23" s="274" t="s">
        <v>322</v>
      </c>
      <c r="G23" s="274" t="s">
        <v>272</v>
      </c>
      <c r="H23" s="274" t="s">
        <v>323</v>
      </c>
      <c r="I23" s="52" t="s">
        <v>120</v>
      </c>
      <c r="J23" s="186" t="s">
        <v>343</v>
      </c>
      <c r="K23" s="52" t="s">
        <v>272</v>
      </c>
      <c r="L23" s="53" t="s">
        <v>279</v>
      </c>
      <c r="M23" s="53"/>
      <c r="N23" s="52" t="s">
        <v>325</v>
      </c>
      <c r="P23" s="25" t="str">
        <f>P4</f>
        <v>Altissimo</v>
      </c>
      <c r="Q23" s="24"/>
      <c r="R23" s="5" t="str">
        <f>CONCATENATE(Parametri!D42,Parametri!E42,Parametri!F42)</f>
        <v/>
      </c>
    </row>
    <row r="24" spans="1:24" ht="58.5" thickBot="1" x14ac:dyDescent="0.4">
      <c r="A24" s="50" t="str">
        <f t="shared" si="1"/>
        <v>Ufficio Piani di vigilanza e vigilanze speciali</v>
      </c>
      <c r="B24" s="51">
        <v>2</v>
      </c>
      <c r="C24" s="273"/>
      <c r="D24" s="273"/>
      <c r="E24" s="51" t="s">
        <v>115</v>
      </c>
      <c r="F24" s="275"/>
      <c r="G24" s="275"/>
      <c r="H24" s="275"/>
      <c r="I24" s="54" t="s">
        <v>344</v>
      </c>
      <c r="J24" s="186" t="s">
        <v>345</v>
      </c>
      <c r="K24" s="52" t="s">
        <v>272</v>
      </c>
      <c r="L24" s="52" t="s">
        <v>279</v>
      </c>
      <c r="M24" s="52"/>
      <c r="N24" s="52" t="s">
        <v>346</v>
      </c>
      <c r="P24" s="25" t="str">
        <f>P4</f>
        <v>Altissimo</v>
      </c>
      <c r="Q24" s="24"/>
      <c r="R24" s="5" t="str">
        <f>CONCATENATE(Parametri!D43,Parametri!E43,Parametri!F43)</f>
        <v/>
      </c>
    </row>
    <row r="25" spans="1:24" ht="60.75" thickTop="1" x14ac:dyDescent="0.25">
      <c r="A25" s="10" t="str">
        <f t="shared" si="1"/>
        <v>Ufficio Piani di vigilanza e vigilanze speciali</v>
      </c>
      <c r="B25" s="5">
        <v>2</v>
      </c>
      <c r="C25" s="10"/>
      <c r="D25" s="10"/>
      <c r="E25" s="5" t="s">
        <v>116</v>
      </c>
      <c r="F25" s="5"/>
      <c r="G25" s="5"/>
      <c r="H25" s="5"/>
      <c r="I25" s="5" t="s">
        <v>121</v>
      </c>
      <c r="J25" s="55"/>
      <c r="K25" s="10"/>
      <c r="L25" s="4"/>
      <c r="M25" s="4"/>
      <c r="N25" s="25"/>
      <c r="P25" s="25" t="str">
        <f>P24</f>
        <v>Altissimo</v>
      </c>
      <c r="Q25" s="24"/>
      <c r="R25" s="5" t="str">
        <f>CONCATENATE(Parametri!D44,Parametri!E44,Parametri!F44)</f>
        <v/>
      </c>
    </row>
    <row r="26" spans="1:24" ht="60.75" thickBot="1" x14ac:dyDescent="0.3">
      <c r="A26" s="41" t="str">
        <f t="shared" si="1"/>
        <v>Ufficio Piani di vigilanza e vigilanze speciali</v>
      </c>
      <c r="B26" s="42">
        <v>2</v>
      </c>
      <c r="C26" s="41"/>
      <c r="D26" s="41"/>
      <c r="E26" s="42" t="s">
        <v>116</v>
      </c>
      <c r="F26" s="43"/>
      <c r="G26" s="42"/>
      <c r="H26" s="42"/>
      <c r="I26" s="42" t="s">
        <v>347</v>
      </c>
      <c r="J26" s="55"/>
      <c r="K26" s="5"/>
      <c r="L26" s="5"/>
      <c r="M26" s="5"/>
      <c r="N26" s="25"/>
      <c r="P26" s="25" t="str">
        <f t="shared" ref="P26:P32" si="4">P25</f>
        <v>Altissimo</v>
      </c>
      <c r="Q26" s="24"/>
      <c r="R26" s="5" t="str">
        <f>CONCATENATE(Parametri!D45,Parametri!E45,Parametri!F45)</f>
        <v/>
      </c>
    </row>
    <row r="27" spans="1:24" ht="58.5" thickTop="1" x14ac:dyDescent="0.35">
      <c r="A27" s="56" t="str">
        <f t="shared" si="1"/>
        <v>Ufficio Piani di vigilanza e vigilanze speciali</v>
      </c>
      <c r="B27" s="57">
        <v>3</v>
      </c>
      <c r="C27" s="282" t="s">
        <v>348</v>
      </c>
      <c r="D27" s="282" t="s">
        <v>272</v>
      </c>
      <c r="E27" s="58" t="s">
        <v>123</v>
      </c>
      <c r="F27" s="282" t="s">
        <v>349</v>
      </c>
      <c r="G27" s="282" t="s">
        <v>274</v>
      </c>
      <c r="H27" s="282">
        <v>10</v>
      </c>
      <c r="I27" s="57" t="s">
        <v>128</v>
      </c>
      <c r="J27" s="187" t="s">
        <v>350</v>
      </c>
      <c r="K27" s="59" t="s">
        <v>274</v>
      </c>
      <c r="L27" s="67" t="s">
        <v>281</v>
      </c>
      <c r="M27" s="67" t="s">
        <v>283</v>
      </c>
      <c r="N27" s="59" t="s">
        <v>351</v>
      </c>
      <c r="O27" s="5" t="s">
        <v>559</v>
      </c>
      <c r="P27" s="25" t="str">
        <f t="shared" si="4"/>
        <v>Altissimo</v>
      </c>
      <c r="Q27" s="24" t="s">
        <v>294</v>
      </c>
      <c r="R27" s="5" t="str">
        <f>CONCATENATE(Parametri!D46,Parametri!E46,Parametri!F46)</f>
        <v>Medio</v>
      </c>
      <c r="S27" s="244" t="s">
        <v>561</v>
      </c>
      <c r="T27" s="236" t="s">
        <v>560</v>
      </c>
      <c r="U27" s="203" t="s">
        <v>575</v>
      </c>
      <c r="V27" s="207">
        <v>42005</v>
      </c>
      <c r="W27" s="203" t="s">
        <v>574</v>
      </c>
      <c r="X27" s="208" t="s">
        <v>576</v>
      </c>
    </row>
    <row r="28" spans="1:24" ht="44" thickBot="1" x14ac:dyDescent="0.4">
      <c r="A28" s="60" t="str">
        <f t="shared" si="1"/>
        <v>Ufficio Piani di vigilanza e vigilanze speciali</v>
      </c>
      <c r="B28" s="61">
        <v>3</v>
      </c>
      <c r="C28" s="283"/>
      <c r="D28" s="283"/>
      <c r="E28" s="61" t="s">
        <v>123</v>
      </c>
      <c r="F28" s="284"/>
      <c r="G28" s="284"/>
      <c r="H28" s="284"/>
      <c r="I28" s="61" t="s">
        <v>204</v>
      </c>
      <c r="J28" s="187" t="s">
        <v>352</v>
      </c>
      <c r="K28" s="59" t="s">
        <v>272</v>
      </c>
      <c r="L28" s="59" t="s">
        <v>281</v>
      </c>
      <c r="M28" s="59" t="s">
        <v>283</v>
      </c>
      <c r="N28" s="59" t="s">
        <v>353</v>
      </c>
      <c r="P28" s="25" t="str">
        <f t="shared" si="4"/>
        <v>Altissimo</v>
      </c>
      <c r="Q28" s="24"/>
      <c r="R28" s="5" t="str">
        <f>CONCATENATE(Parametri!D47,Parametri!E47,Parametri!F47)</f>
        <v/>
      </c>
      <c r="S28" s="245"/>
      <c r="T28" s="237"/>
      <c r="U28" s="206"/>
      <c r="V28" s="206"/>
      <c r="W28" s="206"/>
      <c r="X28" s="209"/>
    </row>
    <row r="29" spans="1:24" ht="58.5" thickTop="1" x14ac:dyDescent="0.35">
      <c r="A29" s="62" t="str">
        <f t="shared" si="1"/>
        <v>Ufficio Piani di vigilanza e vigilanze speciali</v>
      </c>
      <c r="B29" s="57">
        <v>3</v>
      </c>
      <c r="C29" s="283"/>
      <c r="D29" s="283"/>
      <c r="E29" s="63" t="s">
        <v>124</v>
      </c>
      <c r="F29" s="285" t="s">
        <v>354</v>
      </c>
      <c r="G29" s="285" t="s">
        <v>274</v>
      </c>
      <c r="H29" s="285">
        <v>10</v>
      </c>
      <c r="I29" s="64" t="s">
        <v>129</v>
      </c>
      <c r="J29" s="188" t="s">
        <v>355</v>
      </c>
      <c r="K29" s="64" t="s">
        <v>274</v>
      </c>
      <c r="L29" s="65" t="s">
        <v>279</v>
      </c>
      <c r="M29" s="65"/>
      <c r="N29" s="64" t="s">
        <v>356</v>
      </c>
      <c r="O29" s="5" t="s">
        <v>559</v>
      </c>
      <c r="P29" s="25" t="str">
        <f t="shared" si="4"/>
        <v>Altissimo</v>
      </c>
      <c r="Q29" s="24" t="s">
        <v>293</v>
      </c>
      <c r="R29" s="5" t="str">
        <f>CONCATENATE(Parametri!D48,Parametri!E48,Parametri!F48)</f>
        <v>Alto</v>
      </c>
      <c r="S29" s="238" t="s">
        <v>561</v>
      </c>
      <c r="T29" s="240" t="s">
        <v>560</v>
      </c>
      <c r="U29" s="206"/>
      <c r="V29" s="206"/>
      <c r="W29" s="206"/>
      <c r="X29" s="209"/>
    </row>
    <row r="30" spans="1:24" ht="44" thickBot="1" x14ac:dyDescent="0.4">
      <c r="A30" s="60" t="str">
        <f t="shared" si="1"/>
        <v>Ufficio Piani di vigilanza e vigilanze speciali</v>
      </c>
      <c r="B30" s="61">
        <v>3</v>
      </c>
      <c r="C30" s="283"/>
      <c r="D30" s="283"/>
      <c r="E30" s="61" t="s">
        <v>124</v>
      </c>
      <c r="F30" s="286"/>
      <c r="G30" s="286"/>
      <c r="H30" s="286"/>
      <c r="I30" s="66" t="s">
        <v>205</v>
      </c>
      <c r="J30" s="188" t="s">
        <v>357</v>
      </c>
      <c r="K30" s="64" t="s">
        <v>274</v>
      </c>
      <c r="L30" s="64" t="s">
        <v>279</v>
      </c>
      <c r="M30" s="64"/>
      <c r="N30" s="65" t="s">
        <v>358</v>
      </c>
      <c r="P30" s="25" t="str">
        <f t="shared" si="4"/>
        <v>Altissimo</v>
      </c>
      <c r="Q30" s="24"/>
      <c r="R30" s="5" t="str">
        <f>CONCATENATE(Parametri!D49,Parametri!E49,Parametri!F49)</f>
        <v/>
      </c>
      <c r="S30" s="239"/>
      <c r="T30" s="241"/>
      <c r="U30" s="204"/>
      <c r="V30" s="204"/>
      <c r="W30" s="204"/>
      <c r="X30" s="210"/>
    </row>
    <row r="31" spans="1:24" ht="44" thickTop="1" x14ac:dyDescent="0.35">
      <c r="A31" s="62" t="str">
        <f t="shared" si="1"/>
        <v>Ufficio Piani di vigilanza e vigilanze speciali</v>
      </c>
      <c r="B31" s="57">
        <v>3</v>
      </c>
      <c r="C31" s="283"/>
      <c r="D31" s="283"/>
      <c r="E31" s="59" t="s">
        <v>125</v>
      </c>
      <c r="F31" s="282" t="s">
        <v>359</v>
      </c>
      <c r="G31" s="282" t="s">
        <v>272</v>
      </c>
      <c r="H31" s="282" t="s">
        <v>360</v>
      </c>
      <c r="I31" s="59" t="s">
        <v>130</v>
      </c>
      <c r="J31" s="187" t="s">
        <v>361</v>
      </c>
      <c r="K31" s="59" t="s">
        <v>274</v>
      </c>
      <c r="L31" s="67" t="s">
        <v>279</v>
      </c>
      <c r="M31" s="67"/>
      <c r="N31" s="67" t="s">
        <v>362</v>
      </c>
      <c r="P31" s="25" t="str">
        <f t="shared" si="4"/>
        <v>Altissimo</v>
      </c>
      <c r="Q31" s="24"/>
      <c r="R31" s="5" t="str">
        <f>CONCATENATE(Parametri!D50,Parametri!E50,Parametri!F50)</f>
        <v/>
      </c>
    </row>
    <row r="32" spans="1:24" ht="44" thickBot="1" x14ac:dyDescent="0.4">
      <c r="A32" s="60" t="str">
        <f t="shared" si="1"/>
        <v>Ufficio Piani di vigilanza e vigilanze speciali</v>
      </c>
      <c r="B32" s="61">
        <v>3</v>
      </c>
      <c r="C32" s="283"/>
      <c r="D32" s="283"/>
      <c r="E32" s="61" t="s">
        <v>125</v>
      </c>
      <c r="F32" s="284"/>
      <c r="G32" s="284"/>
      <c r="H32" s="284"/>
      <c r="I32" s="61" t="s">
        <v>206</v>
      </c>
      <c r="J32" s="187" t="s">
        <v>363</v>
      </c>
      <c r="K32" s="59" t="s">
        <v>274</v>
      </c>
      <c r="L32" s="59" t="s">
        <v>279</v>
      </c>
      <c r="M32" s="59"/>
      <c r="N32" s="67" t="s">
        <v>364</v>
      </c>
      <c r="P32" s="25" t="str">
        <f t="shared" si="4"/>
        <v>Altissimo</v>
      </c>
      <c r="Q32" s="24"/>
      <c r="R32" s="5" t="str">
        <f>CONCATENATE(Parametri!D51,Parametri!E51,Parametri!F51)</f>
        <v/>
      </c>
    </row>
    <row r="33" spans="1:24" ht="44" thickTop="1" x14ac:dyDescent="0.35">
      <c r="A33" s="62" t="str">
        <f t="shared" si="1"/>
        <v>Ufficio Piani di vigilanza e vigilanze speciali</v>
      </c>
      <c r="B33" s="57">
        <v>3</v>
      </c>
      <c r="C33" s="283"/>
      <c r="D33" s="283"/>
      <c r="E33" s="63" t="s">
        <v>126</v>
      </c>
      <c r="F33" s="285" t="s">
        <v>365</v>
      </c>
      <c r="G33" s="285" t="s">
        <v>272</v>
      </c>
      <c r="H33" s="285" t="s">
        <v>323</v>
      </c>
      <c r="I33" s="64" t="s">
        <v>131</v>
      </c>
      <c r="J33" s="188" t="s">
        <v>366</v>
      </c>
      <c r="K33" s="64" t="s">
        <v>274</v>
      </c>
      <c r="L33" s="65" t="s">
        <v>279</v>
      </c>
      <c r="M33" s="65"/>
      <c r="N33" s="65" t="s">
        <v>367</v>
      </c>
      <c r="P33" s="25" t="str">
        <f>P32</f>
        <v>Altissimo</v>
      </c>
      <c r="Q33" s="24"/>
      <c r="R33" s="5" t="str">
        <f>CONCATENATE(Parametri!D52,Parametri!E52,Parametri!F52)</f>
        <v/>
      </c>
    </row>
    <row r="34" spans="1:24" ht="44" thickBot="1" x14ac:dyDescent="0.4">
      <c r="A34" s="60" t="str">
        <f t="shared" si="1"/>
        <v>Ufficio Piani di vigilanza e vigilanze speciali</v>
      </c>
      <c r="B34" s="61">
        <v>3</v>
      </c>
      <c r="C34" s="284"/>
      <c r="D34" s="284"/>
      <c r="E34" s="61" t="s">
        <v>126</v>
      </c>
      <c r="F34" s="286"/>
      <c r="G34" s="286"/>
      <c r="H34" s="286"/>
      <c r="I34" s="66" t="s">
        <v>207</v>
      </c>
      <c r="J34" s="188" t="s">
        <v>368</v>
      </c>
      <c r="K34" s="64" t="s">
        <v>274</v>
      </c>
      <c r="L34" s="64" t="s">
        <v>279</v>
      </c>
      <c r="M34" s="64"/>
      <c r="N34" s="64" t="s">
        <v>369</v>
      </c>
      <c r="P34" s="25" t="str">
        <f>P32</f>
        <v>Altissimo</v>
      </c>
      <c r="Q34" s="24"/>
      <c r="R34" s="5" t="str">
        <f>CONCATENATE(Parametri!D53,Parametri!E53,Parametri!F53)</f>
        <v/>
      </c>
    </row>
    <row r="35" spans="1:24" ht="60.75" thickTop="1" x14ac:dyDescent="0.25">
      <c r="A35" s="10" t="str">
        <f t="shared" si="1"/>
        <v>Ufficio Piani di vigilanza e vigilanze speciali</v>
      </c>
      <c r="B35" s="5">
        <v>3</v>
      </c>
      <c r="C35" s="12"/>
      <c r="D35" s="12"/>
      <c r="E35" s="5" t="s">
        <v>127</v>
      </c>
      <c r="F35" s="5"/>
      <c r="G35" s="5"/>
      <c r="H35" s="5"/>
      <c r="I35" s="17" t="s">
        <v>132</v>
      </c>
      <c r="J35" s="55"/>
      <c r="K35" s="5"/>
      <c r="L35" s="4"/>
      <c r="M35" s="4"/>
      <c r="N35" s="25"/>
      <c r="P35" s="25" t="str">
        <f>P34</f>
        <v>Altissimo</v>
      </c>
      <c r="Q35" s="24"/>
      <c r="R35" s="5" t="str">
        <f>CONCATENATE(Parametri!D54,Parametri!E54,Parametri!F54)</f>
        <v/>
      </c>
    </row>
    <row r="36" spans="1:24" ht="60.75" thickBot="1" x14ac:dyDescent="0.3">
      <c r="A36" s="41" t="str">
        <f t="shared" si="1"/>
        <v>Ufficio Piani di vigilanza e vigilanze speciali</v>
      </c>
      <c r="B36" s="42">
        <v>3</v>
      </c>
      <c r="C36" s="41"/>
      <c r="D36" s="41"/>
      <c r="E36" s="42" t="s">
        <v>127</v>
      </c>
      <c r="F36" s="42"/>
      <c r="G36" s="42"/>
      <c r="H36" s="42"/>
      <c r="I36" s="68" t="s">
        <v>208</v>
      </c>
      <c r="J36" s="55"/>
      <c r="K36" s="5"/>
      <c r="L36" s="4"/>
      <c r="M36" s="4"/>
      <c r="N36" s="25"/>
      <c r="P36" s="25" t="str">
        <f t="shared" ref="P36:P42" si="5">P35</f>
        <v>Altissimo</v>
      </c>
      <c r="Q36" s="24"/>
      <c r="R36" s="5" t="str">
        <f>CONCATENATE(Parametri!D55,Parametri!E55,Parametri!F55)</f>
        <v/>
      </c>
    </row>
    <row r="37" spans="1:24" ht="58.5" thickTop="1" x14ac:dyDescent="0.35">
      <c r="A37" s="69" t="str">
        <f t="shared" si="1"/>
        <v>Ufficio Piani di vigilanza e vigilanze speciali</v>
      </c>
      <c r="B37" s="70">
        <v>4</v>
      </c>
      <c r="C37" s="280" t="s">
        <v>370</v>
      </c>
      <c r="D37" s="280" t="s">
        <v>272</v>
      </c>
      <c r="E37" s="70" t="s">
        <v>133</v>
      </c>
      <c r="F37" s="278" t="s">
        <v>371</v>
      </c>
      <c r="G37" s="278" t="s">
        <v>274</v>
      </c>
      <c r="H37" s="278" t="s">
        <v>323</v>
      </c>
      <c r="I37" s="71" t="s">
        <v>138</v>
      </c>
      <c r="J37" s="189" t="s">
        <v>372</v>
      </c>
      <c r="K37" s="73" t="s">
        <v>274</v>
      </c>
      <c r="L37" s="72" t="s">
        <v>281</v>
      </c>
      <c r="M37" s="72" t="s">
        <v>283</v>
      </c>
      <c r="N37" s="73" t="s">
        <v>373</v>
      </c>
      <c r="O37" s="5" t="s">
        <v>559</v>
      </c>
      <c r="P37" s="25" t="str">
        <f t="shared" si="5"/>
        <v>Altissimo</v>
      </c>
      <c r="Q37" s="24" t="s">
        <v>293</v>
      </c>
      <c r="R37" s="5" t="str">
        <f>CONCATENATE(Parametri!D56,Parametri!E56,Parametri!F56)</f>
        <v>Alto</v>
      </c>
      <c r="S37" s="242" t="s">
        <v>566</v>
      </c>
      <c r="T37" s="242" t="s">
        <v>560</v>
      </c>
      <c r="U37" s="203" t="s">
        <v>575</v>
      </c>
      <c r="V37" s="207">
        <v>42005</v>
      </c>
      <c r="W37" s="203" t="s">
        <v>574</v>
      </c>
      <c r="X37" s="208" t="s">
        <v>576</v>
      </c>
    </row>
    <row r="38" spans="1:24" ht="58.5" thickBot="1" x14ac:dyDescent="0.4">
      <c r="A38" s="74" t="str">
        <f t="shared" si="1"/>
        <v>Ufficio Piani di vigilanza e vigilanze speciali</v>
      </c>
      <c r="B38" s="75">
        <v>4</v>
      </c>
      <c r="C38" s="291"/>
      <c r="D38" s="291"/>
      <c r="E38" s="75" t="s">
        <v>133</v>
      </c>
      <c r="F38" s="279"/>
      <c r="G38" s="279"/>
      <c r="H38" s="279"/>
      <c r="I38" s="76" t="s">
        <v>209</v>
      </c>
      <c r="J38" s="189" t="s">
        <v>374</v>
      </c>
      <c r="K38" s="73" t="s">
        <v>272</v>
      </c>
      <c r="L38" s="72" t="s">
        <v>279</v>
      </c>
      <c r="M38" s="72"/>
      <c r="N38" s="73" t="s">
        <v>373</v>
      </c>
      <c r="O38" s="5" t="s">
        <v>559</v>
      </c>
      <c r="P38" s="25" t="str">
        <f t="shared" si="5"/>
        <v>Altissimo</v>
      </c>
      <c r="Q38" s="24" t="s">
        <v>295</v>
      </c>
      <c r="R38" s="5" t="str">
        <f>CONCATENATE(Parametri!D57,Parametri!E57,Parametri!F57)</f>
        <v>Altissimo</v>
      </c>
      <c r="S38" s="243"/>
      <c r="T38" s="243"/>
      <c r="U38" s="206"/>
      <c r="V38" s="206"/>
      <c r="W38" s="206"/>
      <c r="X38" s="209"/>
    </row>
    <row r="39" spans="1:24" ht="44" thickTop="1" x14ac:dyDescent="0.35">
      <c r="A39" s="77" t="str">
        <f t="shared" si="1"/>
        <v>Ufficio Piani di vigilanza e vigilanze speciali</v>
      </c>
      <c r="B39" s="70">
        <v>4</v>
      </c>
      <c r="C39" s="291"/>
      <c r="D39" s="291"/>
      <c r="E39" s="70" t="s">
        <v>134</v>
      </c>
      <c r="F39" s="280" t="s">
        <v>375</v>
      </c>
      <c r="G39" s="280" t="s">
        <v>274</v>
      </c>
      <c r="H39" s="280">
        <v>30</v>
      </c>
      <c r="I39" s="78" t="s">
        <v>139</v>
      </c>
      <c r="J39" s="190" t="s">
        <v>376</v>
      </c>
      <c r="K39" s="80" t="s">
        <v>274</v>
      </c>
      <c r="L39" s="79" t="s">
        <v>279</v>
      </c>
      <c r="M39" s="79"/>
      <c r="N39" s="80" t="s">
        <v>377</v>
      </c>
      <c r="O39" s="5" t="s">
        <v>559</v>
      </c>
      <c r="P39" s="25" t="str">
        <f t="shared" si="5"/>
        <v>Altissimo</v>
      </c>
      <c r="Q39" s="24" t="s">
        <v>295</v>
      </c>
      <c r="R39" s="5" t="str">
        <f>CONCATENATE(Parametri!D58,Parametri!E58,Parametri!F58)</f>
        <v>Altissimo</v>
      </c>
      <c r="S39" s="242" t="s">
        <v>566</v>
      </c>
      <c r="T39" s="242" t="s">
        <v>560</v>
      </c>
      <c r="U39" s="206"/>
      <c r="V39" s="206"/>
      <c r="W39" s="206"/>
      <c r="X39" s="209"/>
    </row>
    <row r="40" spans="1:24" ht="44" thickBot="1" x14ac:dyDescent="0.4">
      <c r="A40" s="74" t="str">
        <f t="shared" si="1"/>
        <v>Ufficio Piani di vigilanza e vigilanze speciali</v>
      </c>
      <c r="B40" s="75">
        <v>4</v>
      </c>
      <c r="C40" s="291"/>
      <c r="D40" s="291"/>
      <c r="E40" s="75" t="s">
        <v>134</v>
      </c>
      <c r="F40" s="281"/>
      <c r="G40" s="281"/>
      <c r="H40" s="281"/>
      <c r="I40" s="81" t="s">
        <v>210</v>
      </c>
      <c r="J40" s="190" t="s">
        <v>378</v>
      </c>
      <c r="K40" s="80" t="s">
        <v>274</v>
      </c>
      <c r="L40" s="79" t="s">
        <v>279</v>
      </c>
      <c r="M40" s="79"/>
      <c r="N40" s="80" t="s">
        <v>379</v>
      </c>
      <c r="O40" s="5" t="s">
        <v>558</v>
      </c>
      <c r="P40" s="25" t="str">
        <f t="shared" si="5"/>
        <v>Altissimo</v>
      </c>
      <c r="Q40" s="24" t="s">
        <v>295</v>
      </c>
      <c r="R40" s="5" t="str">
        <f>CONCATENATE(Parametri!D59,Parametri!E59,Parametri!F59)</f>
        <v>Altissimo</v>
      </c>
      <c r="S40" s="243"/>
      <c r="T40" s="243"/>
      <c r="U40" s="204"/>
      <c r="V40" s="204"/>
      <c r="W40" s="204"/>
      <c r="X40" s="210"/>
    </row>
    <row r="41" spans="1:24" ht="73" thickTop="1" x14ac:dyDescent="0.35">
      <c r="A41" s="77" t="str">
        <f t="shared" si="1"/>
        <v>Ufficio Piani di vigilanza e vigilanze speciali</v>
      </c>
      <c r="B41" s="70">
        <v>4</v>
      </c>
      <c r="C41" s="291"/>
      <c r="D41" s="291"/>
      <c r="E41" s="70" t="s">
        <v>135</v>
      </c>
      <c r="F41" s="276" t="s">
        <v>380</v>
      </c>
      <c r="G41" s="276" t="s">
        <v>272</v>
      </c>
      <c r="H41" s="276" t="s">
        <v>323</v>
      </c>
      <c r="I41" s="82" t="s">
        <v>140</v>
      </c>
      <c r="J41" s="191" t="s">
        <v>381</v>
      </c>
      <c r="K41" s="192" t="s">
        <v>272</v>
      </c>
      <c r="L41" s="83" t="s">
        <v>279</v>
      </c>
      <c r="M41" s="83"/>
      <c r="N41" s="83" t="s">
        <v>382</v>
      </c>
      <c r="P41" s="25" t="str">
        <f t="shared" si="5"/>
        <v>Altissimo</v>
      </c>
      <c r="Q41" s="24"/>
      <c r="R41" s="5" t="str">
        <f>CONCATENATE(Parametri!D60,Parametri!E60,Parametri!F60)</f>
        <v/>
      </c>
    </row>
    <row r="42" spans="1:24" ht="44" thickBot="1" x14ac:dyDescent="0.4">
      <c r="A42" s="74" t="str">
        <f t="shared" si="1"/>
        <v>Ufficio Piani di vigilanza e vigilanze speciali</v>
      </c>
      <c r="B42" s="75">
        <v>4</v>
      </c>
      <c r="C42" s="291"/>
      <c r="D42" s="291"/>
      <c r="E42" s="75" t="s">
        <v>135</v>
      </c>
      <c r="F42" s="277"/>
      <c r="G42" s="277"/>
      <c r="H42" s="277"/>
      <c r="I42" s="84" t="s">
        <v>211</v>
      </c>
      <c r="J42" s="191" t="s">
        <v>383</v>
      </c>
      <c r="K42" s="192" t="s">
        <v>274</v>
      </c>
      <c r="L42" s="83" t="s">
        <v>279</v>
      </c>
      <c r="M42" s="83"/>
      <c r="N42" s="192" t="s">
        <v>384</v>
      </c>
      <c r="P42" s="25" t="str">
        <f t="shared" si="5"/>
        <v>Altissimo</v>
      </c>
      <c r="Q42" s="24"/>
      <c r="R42" s="5" t="str">
        <f>CONCATENATE(Parametri!D61,Parametri!E61,Parametri!F61)</f>
        <v/>
      </c>
    </row>
    <row r="43" spans="1:24" ht="44" thickTop="1" x14ac:dyDescent="0.35">
      <c r="A43" s="77" t="str">
        <f t="shared" si="1"/>
        <v>Ufficio Piani di vigilanza e vigilanze speciali</v>
      </c>
      <c r="B43" s="70">
        <v>4</v>
      </c>
      <c r="C43" s="291"/>
      <c r="D43" s="291"/>
      <c r="E43" s="70" t="s">
        <v>136</v>
      </c>
      <c r="F43" s="278" t="s">
        <v>385</v>
      </c>
      <c r="G43" s="278" t="s">
        <v>272</v>
      </c>
      <c r="H43" s="278" t="s">
        <v>323</v>
      </c>
      <c r="I43" s="85" t="s">
        <v>141</v>
      </c>
      <c r="J43" s="189" t="s">
        <v>386</v>
      </c>
      <c r="K43" s="73" t="s">
        <v>272</v>
      </c>
      <c r="L43" s="72" t="s">
        <v>279</v>
      </c>
      <c r="M43" s="72"/>
      <c r="N43" s="72" t="s">
        <v>367</v>
      </c>
      <c r="P43" s="25" t="str">
        <f>P42</f>
        <v>Altissimo</v>
      </c>
      <c r="Q43" s="24"/>
      <c r="R43" s="5" t="str">
        <f>CONCATENATE(Parametri!D62,Parametri!E62,Parametri!F62)</f>
        <v/>
      </c>
    </row>
    <row r="44" spans="1:24" ht="44" thickBot="1" x14ac:dyDescent="0.4">
      <c r="A44" s="74" t="str">
        <f t="shared" si="1"/>
        <v>Ufficio Piani di vigilanza e vigilanze speciali</v>
      </c>
      <c r="B44" s="75">
        <v>4</v>
      </c>
      <c r="C44" s="291"/>
      <c r="D44" s="291"/>
      <c r="E44" s="75" t="s">
        <v>136</v>
      </c>
      <c r="F44" s="279"/>
      <c r="G44" s="279"/>
      <c r="H44" s="279"/>
      <c r="I44" s="76" t="s">
        <v>212</v>
      </c>
      <c r="J44" s="189" t="s">
        <v>387</v>
      </c>
      <c r="K44" s="73" t="s">
        <v>272</v>
      </c>
      <c r="L44" s="72" t="s">
        <v>279</v>
      </c>
      <c r="M44" s="72"/>
      <c r="N44" s="73" t="s">
        <v>367</v>
      </c>
      <c r="P44" s="25" t="str">
        <f>P43</f>
        <v>Altissimo</v>
      </c>
      <c r="Q44" s="24"/>
      <c r="R44" s="5" t="str">
        <f>CONCATENATE(Parametri!D63,Parametri!E63,Parametri!F63)</f>
        <v/>
      </c>
    </row>
    <row r="45" spans="1:24" ht="44" thickTop="1" x14ac:dyDescent="0.35">
      <c r="A45" s="77" t="str">
        <f>A42</f>
        <v>Ufficio Piani di vigilanza e vigilanze speciali</v>
      </c>
      <c r="B45" s="70">
        <v>4</v>
      </c>
      <c r="C45" s="291"/>
      <c r="D45" s="291"/>
      <c r="E45" s="70" t="s">
        <v>137</v>
      </c>
      <c r="F45" s="280" t="s">
        <v>388</v>
      </c>
      <c r="G45" s="280" t="s">
        <v>274</v>
      </c>
      <c r="H45" s="280" t="s">
        <v>323</v>
      </c>
      <c r="I45" s="78" t="s">
        <v>142</v>
      </c>
      <c r="J45" s="190" t="s">
        <v>388</v>
      </c>
      <c r="K45" s="80" t="s">
        <v>272</v>
      </c>
      <c r="L45" s="79" t="s">
        <v>279</v>
      </c>
      <c r="M45" s="79"/>
      <c r="N45" s="79" t="s">
        <v>389</v>
      </c>
      <c r="P45" s="25" t="str">
        <f>P44</f>
        <v>Altissimo</v>
      </c>
      <c r="Q45" s="24"/>
      <c r="R45" s="5" t="str">
        <f>CONCATENATE(Parametri!D64,Parametri!E64,Parametri!F64)</f>
        <v/>
      </c>
      <c r="S45" s="325" t="s">
        <v>566</v>
      </c>
      <c r="T45" s="325" t="s">
        <v>560</v>
      </c>
      <c r="U45" s="203" t="s">
        <v>575</v>
      </c>
      <c r="V45" s="205">
        <v>42005</v>
      </c>
      <c r="W45" s="203" t="s">
        <v>574</v>
      </c>
      <c r="X45" s="208" t="s">
        <v>576</v>
      </c>
    </row>
    <row r="46" spans="1:24" ht="44" thickBot="1" x14ac:dyDescent="0.4">
      <c r="A46" s="74" t="str">
        <f t="shared" si="1"/>
        <v>Ufficio Piani di vigilanza e vigilanze speciali</v>
      </c>
      <c r="B46" s="75">
        <v>4</v>
      </c>
      <c r="C46" s="291"/>
      <c r="D46" s="291"/>
      <c r="E46" s="75" t="s">
        <v>137</v>
      </c>
      <c r="F46" s="281"/>
      <c r="G46" s="281"/>
      <c r="H46" s="281"/>
      <c r="I46" s="81" t="s">
        <v>213</v>
      </c>
      <c r="J46" s="190" t="s">
        <v>390</v>
      </c>
      <c r="K46" s="80" t="s">
        <v>272</v>
      </c>
      <c r="L46" s="79" t="s">
        <v>279</v>
      </c>
      <c r="M46" s="79"/>
      <c r="N46" s="79" t="s">
        <v>379</v>
      </c>
      <c r="O46" s="5" t="s">
        <v>558</v>
      </c>
      <c r="P46" s="25" t="str">
        <f t="shared" ref="P46:P52" si="6">P45</f>
        <v>Altissimo</v>
      </c>
      <c r="Q46" s="24" t="s">
        <v>295</v>
      </c>
      <c r="R46" s="5" t="str">
        <f>CONCATENATE(Parametri!D65,Parametri!E65,Parametri!F65)</f>
        <v>Altissimo</v>
      </c>
      <c r="S46" s="326"/>
      <c r="T46" s="326"/>
      <c r="U46" s="204"/>
      <c r="V46" s="204"/>
      <c r="W46" s="204"/>
      <c r="X46" s="210"/>
    </row>
    <row r="47" spans="1:24" ht="44" thickTop="1" x14ac:dyDescent="0.35">
      <c r="A47" s="77" t="str">
        <f t="shared" si="1"/>
        <v>Ufficio Piani di vigilanza e vigilanze speciali</v>
      </c>
      <c r="B47" s="70">
        <v>4</v>
      </c>
      <c r="C47" s="291"/>
      <c r="D47" s="291"/>
      <c r="E47" s="80" t="s">
        <v>391</v>
      </c>
      <c r="F47" s="278" t="s">
        <v>392</v>
      </c>
      <c r="G47" s="278" t="s">
        <v>272</v>
      </c>
      <c r="H47" s="278" t="s">
        <v>323</v>
      </c>
      <c r="I47" s="73" t="s">
        <v>393</v>
      </c>
      <c r="J47" s="189" t="s">
        <v>394</v>
      </c>
      <c r="K47" s="73" t="s">
        <v>272</v>
      </c>
      <c r="L47" s="72" t="s">
        <v>279</v>
      </c>
      <c r="M47" s="72"/>
      <c r="N47" s="72" t="s">
        <v>367</v>
      </c>
      <c r="P47" s="25" t="str">
        <f t="shared" si="6"/>
        <v>Altissimo</v>
      </c>
      <c r="Q47" s="24"/>
      <c r="R47" s="5" t="str">
        <f>CONCATENATE(Parametri!D66,Parametri!E66,Parametri!F66)</f>
        <v/>
      </c>
    </row>
    <row r="48" spans="1:24" ht="44" thickBot="1" x14ac:dyDescent="0.4">
      <c r="A48" s="74" t="str">
        <f t="shared" si="1"/>
        <v>Ufficio Piani di vigilanza e vigilanze speciali</v>
      </c>
      <c r="B48" s="75">
        <v>4</v>
      </c>
      <c r="C48" s="281"/>
      <c r="D48" s="281"/>
      <c r="E48" s="75" t="s">
        <v>391</v>
      </c>
      <c r="F48" s="279"/>
      <c r="G48" s="279"/>
      <c r="H48" s="279"/>
      <c r="I48" s="76" t="s">
        <v>395</v>
      </c>
      <c r="J48" s="189" t="s">
        <v>387</v>
      </c>
      <c r="K48" s="73" t="s">
        <v>272</v>
      </c>
      <c r="L48" s="72" t="s">
        <v>279</v>
      </c>
      <c r="M48" s="72"/>
      <c r="N48" s="72" t="s">
        <v>367</v>
      </c>
      <c r="P48" s="25" t="str">
        <f t="shared" si="6"/>
        <v>Altissimo</v>
      </c>
      <c r="Q48" s="24"/>
      <c r="R48" s="5" t="str">
        <f>CONCATENATE(Parametri!D67,Parametri!E67,Parametri!F67)</f>
        <v/>
      </c>
    </row>
    <row r="49" spans="1:24" ht="75.75" customHeight="1" thickTop="1" x14ac:dyDescent="0.35">
      <c r="A49" s="86" t="str">
        <f t="shared" si="1"/>
        <v>Ufficio Piani di vigilanza e vigilanze speciali</v>
      </c>
      <c r="B49" s="87">
        <v>5</v>
      </c>
      <c r="C49" s="287" t="s">
        <v>396</v>
      </c>
      <c r="D49" s="287" t="s">
        <v>272</v>
      </c>
      <c r="E49" s="87" t="s">
        <v>143</v>
      </c>
      <c r="F49" s="287" t="s">
        <v>397</v>
      </c>
      <c r="G49" s="287" t="s">
        <v>274</v>
      </c>
      <c r="H49" s="287" t="s">
        <v>323</v>
      </c>
      <c r="I49" s="88" t="s">
        <v>149</v>
      </c>
      <c r="J49" s="103" t="s">
        <v>398</v>
      </c>
      <c r="K49" s="89" t="s">
        <v>274</v>
      </c>
      <c r="L49" s="89" t="s">
        <v>279</v>
      </c>
      <c r="M49" s="89"/>
      <c r="N49" s="89" t="s">
        <v>399</v>
      </c>
      <c r="O49" s="5" t="s">
        <v>559</v>
      </c>
      <c r="P49" s="25" t="str">
        <f t="shared" si="6"/>
        <v>Altissimo</v>
      </c>
      <c r="Q49" s="24" t="s">
        <v>293</v>
      </c>
      <c r="R49" s="5" t="str">
        <f>CONCATENATE(Parametri!D68,Parametri!E68,Parametri!F68)</f>
        <v>Alto</v>
      </c>
      <c r="S49" s="231" t="s">
        <v>561</v>
      </c>
      <c r="T49" s="231" t="s">
        <v>581</v>
      </c>
      <c r="U49" s="203" t="s">
        <v>575</v>
      </c>
      <c r="V49" s="205">
        <v>42005</v>
      </c>
      <c r="W49" s="203" t="s">
        <v>582</v>
      </c>
      <c r="X49" s="208" t="s">
        <v>576</v>
      </c>
    </row>
    <row r="50" spans="1:24" ht="44" thickBot="1" x14ac:dyDescent="0.4">
      <c r="A50" s="90" t="str">
        <f t="shared" si="1"/>
        <v>Ufficio Piani di vigilanza e vigilanze speciali</v>
      </c>
      <c r="B50" s="91">
        <v>5</v>
      </c>
      <c r="C50" s="232"/>
      <c r="D50" s="232"/>
      <c r="E50" s="91" t="s">
        <v>143</v>
      </c>
      <c r="F50" s="288"/>
      <c r="G50" s="288"/>
      <c r="H50" s="288"/>
      <c r="I50" s="92" t="s">
        <v>214</v>
      </c>
      <c r="J50" s="103" t="s">
        <v>312</v>
      </c>
      <c r="K50" s="89" t="s">
        <v>274</v>
      </c>
      <c r="L50" s="97" t="s">
        <v>281</v>
      </c>
      <c r="M50" s="97" t="s">
        <v>283</v>
      </c>
      <c r="N50" s="89" t="s">
        <v>399</v>
      </c>
      <c r="O50" s="5" t="s">
        <v>559</v>
      </c>
      <c r="P50" s="25" t="str">
        <f t="shared" si="6"/>
        <v>Altissimo</v>
      </c>
      <c r="Q50" s="24" t="s">
        <v>293</v>
      </c>
      <c r="R50" s="5" t="str">
        <f>CONCATENATE(Parametri!D69,Parametri!E69,Parametri!F69)</f>
        <v>Alto</v>
      </c>
      <c r="S50" s="233"/>
      <c r="T50" s="233"/>
      <c r="U50" s="204"/>
      <c r="V50" s="204"/>
      <c r="W50" s="204"/>
      <c r="X50" s="210"/>
    </row>
    <row r="51" spans="1:24" ht="58.5" thickTop="1" x14ac:dyDescent="0.35">
      <c r="A51" s="93" t="str">
        <f t="shared" si="1"/>
        <v>Ufficio Piani di vigilanza e vigilanze speciali</v>
      </c>
      <c r="B51" s="87">
        <v>5</v>
      </c>
      <c r="C51" s="232"/>
      <c r="D51" s="232"/>
      <c r="E51" s="87" t="s">
        <v>144</v>
      </c>
      <c r="F51" s="289" t="s">
        <v>400</v>
      </c>
      <c r="G51" s="289" t="s">
        <v>272</v>
      </c>
      <c r="H51" s="289">
        <v>30</v>
      </c>
      <c r="I51" s="94" t="s">
        <v>150</v>
      </c>
      <c r="J51" s="101" t="s">
        <v>401</v>
      </c>
      <c r="K51" s="94" t="s">
        <v>274</v>
      </c>
      <c r="L51" s="94" t="s">
        <v>281</v>
      </c>
      <c r="M51" s="95" t="s">
        <v>402</v>
      </c>
      <c r="N51" s="94" t="s">
        <v>403</v>
      </c>
      <c r="O51" s="5" t="s">
        <v>558</v>
      </c>
      <c r="P51" s="25" t="str">
        <f t="shared" si="6"/>
        <v>Altissimo</v>
      </c>
      <c r="Q51" s="24" t="s">
        <v>293</v>
      </c>
      <c r="R51" s="5" t="str">
        <f>CONCATENATE(Parametri!D70,Parametri!E70,Parametri!F70)</f>
        <v>Alto</v>
      </c>
      <c r="S51" s="203" t="s">
        <v>566</v>
      </c>
      <c r="T51" s="203" t="s">
        <v>564</v>
      </c>
      <c r="U51" s="208" t="s">
        <v>575</v>
      </c>
      <c r="V51" s="205">
        <v>42005</v>
      </c>
      <c r="W51" s="203" t="s">
        <v>583</v>
      </c>
      <c r="X51" s="203" t="s">
        <v>576</v>
      </c>
    </row>
    <row r="52" spans="1:24" ht="44" thickBot="1" x14ac:dyDescent="0.4">
      <c r="A52" s="90" t="str">
        <f t="shared" si="1"/>
        <v>Ufficio Piani di vigilanza e vigilanze speciali</v>
      </c>
      <c r="B52" s="91">
        <v>5</v>
      </c>
      <c r="C52" s="232"/>
      <c r="D52" s="232"/>
      <c r="E52" s="91" t="s">
        <v>144</v>
      </c>
      <c r="F52" s="290"/>
      <c r="G52" s="290"/>
      <c r="H52" s="290"/>
      <c r="I52" s="96" t="s">
        <v>215</v>
      </c>
      <c r="J52" s="101" t="s">
        <v>404</v>
      </c>
      <c r="K52" s="94" t="s">
        <v>274</v>
      </c>
      <c r="L52" s="95" t="s">
        <v>281</v>
      </c>
      <c r="M52" s="95" t="s">
        <v>283</v>
      </c>
      <c r="N52" s="94" t="s">
        <v>405</v>
      </c>
      <c r="O52" s="5" t="s">
        <v>558</v>
      </c>
      <c r="P52" s="25" t="str">
        <f t="shared" si="6"/>
        <v>Altissimo</v>
      </c>
      <c r="Q52" s="24" t="s">
        <v>293</v>
      </c>
      <c r="R52" s="5" t="str">
        <f>CONCATENATE(Parametri!D71,Parametri!E71,Parametri!F71)</f>
        <v>Alto</v>
      </c>
      <c r="S52" s="204"/>
      <c r="T52" s="204"/>
      <c r="U52" s="210"/>
      <c r="V52" s="204"/>
      <c r="W52" s="204"/>
      <c r="X52" s="204"/>
    </row>
    <row r="53" spans="1:24" ht="60.75" customHeight="1" thickTop="1" x14ac:dyDescent="0.35">
      <c r="A53" s="93" t="str">
        <f t="shared" si="1"/>
        <v>Ufficio Piani di vigilanza e vigilanze speciali</v>
      </c>
      <c r="B53" s="87">
        <v>5</v>
      </c>
      <c r="C53" s="232"/>
      <c r="D53" s="232"/>
      <c r="E53" s="87" t="s">
        <v>145</v>
      </c>
      <c r="F53" s="287" t="s">
        <v>406</v>
      </c>
      <c r="G53" s="287" t="s">
        <v>274</v>
      </c>
      <c r="H53" s="287">
        <v>180</v>
      </c>
      <c r="I53" s="89" t="s">
        <v>151</v>
      </c>
      <c r="J53" s="103" t="s">
        <v>375</v>
      </c>
      <c r="K53" s="89" t="s">
        <v>274</v>
      </c>
      <c r="L53" s="89" t="s">
        <v>281</v>
      </c>
      <c r="M53" s="97" t="s">
        <v>283</v>
      </c>
      <c r="N53" s="89" t="s">
        <v>407</v>
      </c>
      <c r="O53" s="5" t="s">
        <v>558</v>
      </c>
      <c r="P53" s="25" t="str">
        <f>P52</f>
        <v>Altissimo</v>
      </c>
      <c r="Q53" s="24" t="s">
        <v>295</v>
      </c>
      <c r="R53" s="5" t="str">
        <f>CONCATENATE(Parametri!D72,Parametri!E72,Parametri!F72)</f>
        <v>Altissimo</v>
      </c>
      <c r="S53" s="231" t="s">
        <v>566</v>
      </c>
      <c r="T53" s="231" t="s">
        <v>585</v>
      </c>
      <c r="U53" s="211" t="s">
        <v>586</v>
      </c>
      <c r="V53" s="213">
        <v>42005</v>
      </c>
      <c r="W53" s="211" t="s">
        <v>574</v>
      </c>
      <c r="X53" s="211" t="s">
        <v>576</v>
      </c>
    </row>
    <row r="54" spans="1:24" ht="43.5" x14ac:dyDescent="0.35">
      <c r="A54" s="93" t="str">
        <f t="shared" si="1"/>
        <v>Ufficio Piani di vigilanza e vigilanze speciali</v>
      </c>
      <c r="B54" s="87">
        <v>5</v>
      </c>
      <c r="C54" s="232"/>
      <c r="D54" s="232"/>
      <c r="E54" s="87" t="s">
        <v>145</v>
      </c>
      <c r="F54" s="232"/>
      <c r="G54" s="232"/>
      <c r="H54" s="232"/>
      <c r="I54" s="89" t="s">
        <v>216</v>
      </c>
      <c r="J54" s="98" t="s">
        <v>408</v>
      </c>
      <c r="K54" s="89" t="s">
        <v>272</v>
      </c>
      <c r="L54" s="97" t="s">
        <v>281</v>
      </c>
      <c r="M54" s="97" t="s">
        <v>402</v>
      </c>
      <c r="N54" s="89" t="s">
        <v>409</v>
      </c>
      <c r="O54" s="5" t="s">
        <v>558</v>
      </c>
      <c r="P54" s="25" t="str">
        <f>P53</f>
        <v>Altissimo</v>
      </c>
      <c r="Q54" s="24" t="s">
        <v>294</v>
      </c>
      <c r="R54" s="5" t="str">
        <f>CONCATENATE(Parametri!D73,Parametri!E73,Parametri!F73)</f>
        <v>Medio</v>
      </c>
      <c r="S54" s="232"/>
      <c r="T54" s="232"/>
      <c r="U54" s="211"/>
      <c r="V54" s="211"/>
      <c r="W54" s="211"/>
      <c r="X54" s="211"/>
    </row>
    <row r="55" spans="1:24" ht="43.5" x14ac:dyDescent="0.35">
      <c r="A55" s="93" t="str">
        <f t="shared" si="1"/>
        <v>Ufficio Piani di vigilanza e vigilanze speciali</v>
      </c>
      <c r="B55" s="87">
        <v>5</v>
      </c>
      <c r="C55" s="232"/>
      <c r="D55" s="232"/>
      <c r="E55" s="87" t="s">
        <v>145</v>
      </c>
      <c r="F55" s="232"/>
      <c r="G55" s="232"/>
      <c r="H55" s="232"/>
      <c r="I55" s="89" t="s">
        <v>410</v>
      </c>
      <c r="J55" s="98" t="s">
        <v>411</v>
      </c>
      <c r="K55" s="89" t="s">
        <v>272</v>
      </c>
      <c r="L55" s="97" t="s">
        <v>281</v>
      </c>
      <c r="M55" s="97" t="s">
        <v>402</v>
      </c>
      <c r="N55" s="89" t="s">
        <v>412</v>
      </c>
      <c r="O55" s="5" t="s">
        <v>558</v>
      </c>
      <c r="P55" s="25" t="str">
        <f>P54</f>
        <v>Altissimo</v>
      </c>
      <c r="Q55" s="24" t="s">
        <v>294</v>
      </c>
      <c r="R55" s="5" t="str">
        <f>CONCATENATE(Parametri!D74,Parametri!E74,Parametri!F74)</f>
        <v>Medio</v>
      </c>
      <c r="S55" s="232"/>
      <c r="T55" s="232"/>
      <c r="U55" s="211"/>
      <c r="V55" s="211"/>
      <c r="W55" s="211"/>
      <c r="X55" s="211"/>
    </row>
    <row r="56" spans="1:24" ht="72.5" x14ac:dyDescent="0.35">
      <c r="A56" s="93" t="str">
        <f t="shared" si="1"/>
        <v>Ufficio Piani di vigilanza e vigilanze speciali</v>
      </c>
      <c r="B56" s="87">
        <v>5</v>
      </c>
      <c r="C56" s="232"/>
      <c r="D56" s="232"/>
      <c r="E56" s="87" t="s">
        <v>145</v>
      </c>
      <c r="F56" s="232"/>
      <c r="G56" s="232"/>
      <c r="H56" s="232"/>
      <c r="I56" s="89" t="s">
        <v>413</v>
      </c>
      <c r="J56" s="98" t="s">
        <v>414</v>
      </c>
      <c r="K56" s="89" t="s">
        <v>272</v>
      </c>
      <c r="L56" s="97" t="s">
        <v>281</v>
      </c>
      <c r="M56" s="97" t="s">
        <v>402</v>
      </c>
      <c r="N56" s="89" t="s">
        <v>415</v>
      </c>
      <c r="O56" s="5" t="s">
        <v>559</v>
      </c>
      <c r="P56" s="25" t="str">
        <f t="shared" ref="P56:P62" si="7">P55</f>
        <v>Altissimo</v>
      </c>
      <c r="Q56" s="24" t="s">
        <v>294</v>
      </c>
      <c r="R56" s="5" t="str">
        <f>CONCATENATE(Parametri!D75,Parametri!E75,Parametri!F75)</f>
        <v>Medio</v>
      </c>
      <c r="S56" s="232"/>
      <c r="T56" s="232"/>
      <c r="U56" s="212" t="s">
        <v>591</v>
      </c>
      <c r="V56" s="213">
        <v>42005</v>
      </c>
      <c r="W56" s="211" t="s">
        <v>583</v>
      </c>
      <c r="X56" s="211" t="s">
        <v>576</v>
      </c>
    </row>
    <row r="57" spans="1:24" ht="145" x14ac:dyDescent="0.35">
      <c r="A57" s="93" t="str">
        <f t="shared" si="1"/>
        <v>Ufficio Piani di vigilanza e vigilanze speciali</v>
      </c>
      <c r="B57" s="87">
        <v>5</v>
      </c>
      <c r="C57" s="232"/>
      <c r="D57" s="232"/>
      <c r="E57" s="87" t="s">
        <v>145</v>
      </c>
      <c r="F57" s="232"/>
      <c r="G57" s="232"/>
      <c r="H57" s="232"/>
      <c r="I57" s="89" t="s">
        <v>416</v>
      </c>
      <c r="J57" s="98" t="s">
        <v>417</v>
      </c>
      <c r="K57" s="99" t="s">
        <v>272</v>
      </c>
      <c r="L57" s="97" t="s">
        <v>281</v>
      </c>
      <c r="M57" s="97" t="s">
        <v>402</v>
      </c>
      <c r="N57" s="89" t="s">
        <v>415</v>
      </c>
      <c r="O57" s="5" t="s">
        <v>559</v>
      </c>
      <c r="P57" s="25" t="str">
        <f t="shared" si="7"/>
        <v>Altissimo</v>
      </c>
      <c r="Q57" s="24" t="s">
        <v>293</v>
      </c>
      <c r="R57" s="5" t="str">
        <f>CONCATENATE(Parametri!D76,Parametri!E76,Parametri!F76)</f>
        <v>Alto</v>
      </c>
      <c r="S57" s="232"/>
      <c r="T57" s="232"/>
      <c r="U57" s="212"/>
      <c r="V57" s="211"/>
      <c r="W57" s="211"/>
      <c r="X57" s="211"/>
    </row>
    <row r="58" spans="1:24" ht="72.5" x14ac:dyDescent="0.35">
      <c r="A58" s="93" t="str">
        <f t="shared" si="1"/>
        <v>Ufficio Piani di vigilanza e vigilanze speciali</v>
      </c>
      <c r="B58" s="87">
        <v>5</v>
      </c>
      <c r="C58" s="232"/>
      <c r="D58" s="232"/>
      <c r="E58" s="87" t="s">
        <v>145</v>
      </c>
      <c r="F58" s="232"/>
      <c r="G58" s="232"/>
      <c r="H58" s="232"/>
      <c r="I58" s="89" t="s">
        <v>418</v>
      </c>
      <c r="J58" s="98" t="s">
        <v>419</v>
      </c>
      <c r="K58" s="89" t="s">
        <v>272</v>
      </c>
      <c r="L58" s="97" t="s">
        <v>281</v>
      </c>
      <c r="M58" s="97" t="s">
        <v>402</v>
      </c>
      <c r="N58" s="89" t="s">
        <v>415</v>
      </c>
      <c r="O58" s="5" t="s">
        <v>559</v>
      </c>
      <c r="P58" s="25" t="str">
        <f t="shared" si="7"/>
        <v>Altissimo</v>
      </c>
      <c r="Q58" s="24" t="s">
        <v>294</v>
      </c>
      <c r="R58" s="5" t="str">
        <f>CONCATENATE(Parametri!D77,Parametri!E77,Parametri!F77)</f>
        <v>Medio</v>
      </c>
      <c r="S58" s="232"/>
      <c r="T58" s="232"/>
      <c r="U58" s="212"/>
      <c r="V58" s="211"/>
      <c r="W58" s="211"/>
      <c r="X58" s="211"/>
    </row>
    <row r="59" spans="1:24" ht="58" x14ac:dyDescent="0.35">
      <c r="A59" s="93" t="str">
        <f t="shared" si="1"/>
        <v>Ufficio Piani di vigilanza e vigilanze speciali</v>
      </c>
      <c r="B59" s="87">
        <v>5</v>
      </c>
      <c r="C59" s="232"/>
      <c r="D59" s="232"/>
      <c r="E59" s="87" t="s">
        <v>145</v>
      </c>
      <c r="F59" s="232"/>
      <c r="G59" s="232"/>
      <c r="H59" s="232"/>
      <c r="I59" s="89" t="s">
        <v>420</v>
      </c>
      <c r="J59" s="100" t="s">
        <v>421</v>
      </c>
      <c r="K59" s="89" t="s">
        <v>272</v>
      </c>
      <c r="L59" s="97" t="s">
        <v>281</v>
      </c>
      <c r="M59" s="97" t="s">
        <v>402</v>
      </c>
      <c r="N59" s="89" t="s">
        <v>422</v>
      </c>
      <c r="O59" s="5" t="s">
        <v>558</v>
      </c>
      <c r="P59" s="25" t="str">
        <f t="shared" si="7"/>
        <v>Altissimo</v>
      </c>
      <c r="Q59" s="24" t="s">
        <v>293</v>
      </c>
      <c r="R59" s="5" t="str">
        <f>CONCATENATE(Parametri!D78,Parametri!E78,Parametri!F78)</f>
        <v>Alto</v>
      </c>
      <c r="S59" s="232"/>
      <c r="T59" s="232"/>
      <c r="U59" s="212"/>
      <c r="V59" s="211"/>
      <c r="W59" s="211"/>
      <c r="X59" s="211"/>
    </row>
    <row r="60" spans="1:24" ht="72.5" x14ac:dyDescent="0.35">
      <c r="A60" s="93" t="str">
        <f t="shared" si="1"/>
        <v>Ufficio Piani di vigilanza e vigilanze speciali</v>
      </c>
      <c r="B60" s="87">
        <v>5</v>
      </c>
      <c r="C60" s="232"/>
      <c r="D60" s="232"/>
      <c r="E60" s="87" t="s">
        <v>145</v>
      </c>
      <c r="F60" s="232"/>
      <c r="G60" s="232"/>
      <c r="H60" s="232"/>
      <c r="I60" s="89" t="s">
        <v>423</v>
      </c>
      <c r="J60" s="100" t="s">
        <v>424</v>
      </c>
      <c r="K60" s="89" t="s">
        <v>272</v>
      </c>
      <c r="L60" s="97" t="s">
        <v>281</v>
      </c>
      <c r="M60" s="97" t="s">
        <v>402</v>
      </c>
      <c r="N60" s="89" t="s">
        <v>425</v>
      </c>
      <c r="O60" s="5" t="s">
        <v>558</v>
      </c>
      <c r="P60" s="25" t="str">
        <f t="shared" si="7"/>
        <v>Altissimo</v>
      </c>
      <c r="Q60" s="24" t="s">
        <v>295</v>
      </c>
      <c r="R60" s="5" t="str">
        <f>CONCATENATE(Parametri!D79,Parametri!E79,Parametri!F79)</f>
        <v>Altissimo</v>
      </c>
      <c r="S60" s="232"/>
      <c r="T60" s="232"/>
      <c r="U60" s="203" t="s">
        <v>592</v>
      </c>
      <c r="V60" s="205">
        <v>42005</v>
      </c>
      <c r="W60" s="203" t="s">
        <v>583</v>
      </c>
      <c r="X60" s="206" t="s">
        <v>576</v>
      </c>
    </row>
    <row r="61" spans="1:24" ht="44" thickBot="1" x14ac:dyDescent="0.4">
      <c r="A61" s="90" t="str">
        <f>A59</f>
        <v>Ufficio Piani di vigilanza e vigilanze speciali</v>
      </c>
      <c r="B61" s="91">
        <v>5</v>
      </c>
      <c r="C61" s="232"/>
      <c r="D61" s="232"/>
      <c r="E61" s="91" t="s">
        <v>145</v>
      </c>
      <c r="F61" s="288"/>
      <c r="G61" s="288"/>
      <c r="H61" s="232"/>
      <c r="I61" s="92" t="s">
        <v>426</v>
      </c>
      <c r="J61" s="103" t="s">
        <v>427</v>
      </c>
      <c r="K61" s="89" t="s">
        <v>274</v>
      </c>
      <c r="L61" s="97" t="s">
        <v>279</v>
      </c>
      <c r="M61" s="97" t="s">
        <v>283</v>
      </c>
      <c r="N61" s="89" t="s">
        <v>428</v>
      </c>
      <c r="O61" s="5" t="s">
        <v>558</v>
      </c>
      <c r="P61" s="25" t="str">
        <f t="shared" si="7"/>
        <v>Altissimo</v>
      </c>
      <c r="Q61" s="24" t="s">
        <v>293</v>
      </c>
      <c r="R61" s="5" t="str">
        <f>CONCATENATE(Parametri!D80,Parametri!E80,Parametri!F80)</f>
        <v>Alto</v>
      </c>
      <c r="S61" s="233"/>
      <c r="T61" s="233"/>
      <c r="U61" s="204"/>
      <c r="V61" s="204"/>
      <c r="W61" s="204"/>
      <c r="X61" s="204"/>
    </row>
    <row r="62" spans="1:24" ht="87.5" thickTop="1" x14ac:dyDescent="0.35">
      <c r="A62" s="93" t="str">
        <f>A54</f>
        <v>Ufficio Piani di vigilanza e vigilanze speciali</v>
      </c>
      <c r="B62" s="87">
        <v>5</v>
      </c>
      <c r="C62" s="232"/>
      <c r="D62" s="232"/>
      <c r="E62" s="87" t="s">
        <v>146</v>
      </c>
      <c r="F62" s="289" t="s">
        <v>429</v>
      </c>
      <c r="G62" s="289" t="s">
        <v>272</v>
      </c>
      <c r="H62" s="232"/>
      <c r="I62" s="94" t="s">
        <v>152</v>
      </c>
      <c r="J62" s="101" t="s">
        <v>430</v>
      </c>
      <c r="K62" s="94" t="s">
        <v>274</v>
      </c>
      <c r="L62" s="94" t="s">
        <v>281</v>
      </c>
      <c r="M62" s="95" t="s">
        <v>283</v>
      </c>
      <c r="N62" s="94" t="s">
        <v>431</v>
      </c>
      <c r="O62" s="5" t="s">
        <v>558</v>
      </c>
      <c r="P62" s="25" t="str">
        <f t="shared" si="7"/>
        <v>Altissimo</v>
      </c>
      <c r="Q62" s="24" t="s">
        <v>295</v>
      </c>
      <c r="R62" s="5" t="str">
        <f>CONCATENATE(Parametri!D81,Parametri!E81,Parametri!F81)</f>
        <v>Altissimo</v>
      </c>
      <c r="S62" s="203" t="s">
        <v>566</v>
      </c>
      <c r="T62" s="203" t="s">
        <v>564</v>
      </c>
      <c r="U62" s="203" t="s">
        <v>575</v>
      </c>
      <c r="V62" s="205">
        <v>42005</v>
      </c>
      <c r="W62" s="203" t="s">
        <v>584</v>
      </c>
      <c r="X62" s="203" t="s">
        <v>576</v>
      </c>
    </row>
    <row r="63" spans="1:24" ht="87.5" thickBot="1" x14ac:dyDescent="0.4">
      <c r="A63" s="90" t="str">
        <f t="shared" si="1"/>
        <v>Ufficio Piani di vigilanza e vigilanze speciali</v>
      </c>
      <c r="B63" s="91">
        <v>5</v>
      </c>
      <c r="C63" s="232"/>
      <c r="D63" s="232"/>
      <c r="E63" s="91" t="s">
        <v>146</v>
      </c>
      <c r="F63" s="290"/>
      <c r="G63" s="290"/>
      <c r="H63" s="232"/>
      <c r="I63" s="96" t="s">
        <v>217</v>
      </c>
      <c r="J63" s="101" t="s">
        <v>432</v>
      </c>
      <c r="K63" s="94" t="s">
        <v>272</v>
      </c>
      <c r="L63" s="95" t="s">
        <v>281</v>
      </c>
      <c r="M63" s="95" t="s">
        <v>402</v>
      </c>
      <c r="N63" s="94" t="s">
        <v>431</v>
      </c>
      <c r="O63" s="5" t="s">
        <v>558</v>
      </c>
      <c r="P63" s="25" t="str">
        <f>P62</f>
        <v>Altissimo</v>
      </c>
      <c r="Q63" s="24" t="s">
        <v>295</v>
      </c>
      <c r="R63" s="5" t="str">
        <f>CONCATENATE(Parametri!D82,Parametri!E82,Parametri!F82)</f>
        <v>Altissimo</v>
      </c>
      <c r="S63" s="204"/>
      <c r="T63" s="204"/>
      <c r="U63" s="204"/>
      <c r="V63" s="204"/>
      <c r="W63" s="204"/>
      <c r="X63" s="204"/>
    </row>
    <row r="64" spans="1:24" ht="58.5" thickTop="1" x14ac:dyDescent="0.35">
      <c r="A64" s="93" t="str">
        <f>A63</f>
        <v>Ufficio Piani di vigilanza e vigilanze speciali</v>
      </c>
      <c r="B64" s="89">
        <v>5</v>
      </c>
      <c r="C64" s="232"/>
      <c r="D64" s="232"/>
      <c r="E64" s="89" t="s">
        <v>147</v>
      </c>
      <c r="F64" s="287" t="s">
        <v>433</v>
      </c>
      <c r="G64" s="287" t="s">
        <v>272</v>
      </c>
      <c r="H64" s="232"/>
      <c r="I64" s="102" t="s">
        <v>153</v>
      </c>
      <c r="J64" s="103" t="s">
        <v>434</v>
      </c>
      <c r="K64" s="89" t="s">
        <v>272</v>
      </c>
      <c r="L64" s="89" t="s">
        <v>281</v>
      </c>
      <c r="M64" s="97" t="s">
        <v>402</v>
      </c>
      <c r="N64" s="89" t="s">
        <v>435</v>
      </c>
      <c r="O64" s="5" t="s">
        <v>558</v>
      </c>
      <c r="P64" s="25" t="str">
        <f>P63</f>
        <v>Altissimo</v>
      </c>
      <c r="Q64" s="24" t="s">
        <v>293</v>
      </c>
      <c r="R64" s="5" t="str">
        <f>CONCATENATE(Parametri!D83,Parametri!E83,Parametri!F83)</f>
        <v>Alto</v>
      </c>
      <c r="S64" s="228" t="s">
        <v>561</v>
      </c>
      <c r="T64" s="231" t="s">
        <v>564</v>
      </c>
      <c r="U64" s="203" t="s">
        <v>575</v>
      </c>
      <c r="V64" s="205">
        <v>42005</v>
      </c>
      <c r="W64" s="203" t="s">
        <v>573</v>
      </c>
      <c r="X64" s="208" t="s">
        <v>576</v>
      </c>
    </row>
    <row r="65" spans="1:24" ht="58" x14ac:dyDescent="0.35">
      <c r="A65" s="93" t="str">
        <f>A64</f>
        <v>Ufficio Piani di vigilanza e vigilanze speciali</v>
      </c>
      <c r="B65" s="89">
        <v>5</v>
      </c>
      <c r="C65" s="232"/>
      <c r="D65" s="232"/>
      <c r="E65" s="89" t="s">
        <v>147</v>
      </c>
      <c r="F65" s="232"/>
      <c r="G65" s="232"/>
      <c r="H65" s="232"/>
      <c r="I65" s="89" t="s">
        <v>218</v>
      </c>
      <c r="J65" s="103" t="s">
        <v>436</v>
      </c>
      <c r="K65" s="89" t="s">
        <v>274</v>
      </c>
      <c r="L65" s="97" t="s">
        <v>281</v>
      </c>
      <c r="M65" s="97" t="s">
        <v>283</v>
      </c>
      <c r="N65" s="89" t="s">
        <v>407</v>
      </c>
      <c r="O65" s="5" t="s">
        <v>558</v>
      </c>
      <c r="P65" s="25" t="str">
        <f>P64</f>
        <v>Altissimo</v>
      </c>
      <c r="Q65" s="24" t="s">
        <v>295</v>
      </c>
      <c r="R65" s="5" t="str">
        <f>CONCATENATE(Parametri!D84,Parametri!E84,Parametri!F84)</f>
        <v>Altissimo</v>
      </c>
      <c r="S65" s="229"/>
      <c r="T65" s="232"/>
      <c r="U65" s="206"/>
      <c r="V65" s="206"/>
      <c r="W65" s="206"/>
      <c r="X65" s="209"/>
    </row>
    <row r="66" spans="1:24" ht="73" thickBot="1" x14ac:dyDescent="0.4">
      <c r="A66" s="90" t="str">
        <f>A65</f>
        <v>Ufficio Piani di vigilanza e vigilanze speciali</v>
      </c>
      <c r="B66" s="91">
        <v>5</v>
      </c>
      <c r="C66" s="232"/>
      <c r="D66" s="232"/>
      <c r="E66" s="91" t="s">
        <v>147</v>
      </c>
      <c r="F66" s="288"/>
      <c r="G66" s="288"/>
      <c r="H66" s="232"/>
      <c r="I66" s="92" t="s">
        <v>437</v>
      </c>
      <c r="J66" s="103" t="s">
        <v>438</v>
      </c>
      <c r="K66" s="89" t="s">
        <v>272</v>
      </c>
      <c r="L66" s="97" t="s">
        <v>281</v>
      </c>
      <c r="M66" s="97" t="s">
        <v>402</v>
      </c>
      <c r="N66" s="89" t="s">
        <v>425</v>
      </c>
      <c r="O66" s="5" t="s">
        <v>558</v>
      </c>
      <c r="P66" s="25" t="str">
        <f t="shared" ref="P66:P72" si="8">P65</f>
        <v>Altissimo</v>
      </c>
      <c r="Q66" s="24" t="s">
        <v>295</v>
      </c>
      <c r="R66" s="5" t="str">
        <f>CONCATENATE(Parametri!D85,Parametri!E85,Parametri!F85)</f>
        <v>Altissimo</v>
      </c>
      <c r="S66" s="230"/>
      <c r="T66" s="233"/>
      <c r="U66" s="204"/>
      <c r="V66" s="204"/>
      <c r="W66" s="204"/>
      <c r="X66" s="210"/>
    </row>
    <row r="67" spans="1:24" ht="73" thickTop="1" x14ac:dyDescent="0.35">
      <c r="A67" s="93" t="str">
        <f>A65</f>
        <v>Ufficio Piani di vigilanza e vigilanze speciali</v>
      </c>
      <c r="B67" s="89">
        <v>5</v>
      </c>
      <c r="C67" s="232"/>
      <c r="D67" s="232"/>
      <c r="E67" s="89" t="s">
        <v>439</v>
      </c>
      <c r="F67" s="289" t="s">
        <v>440</v>
      </c>
      <c r="G67" s="289" t="s">
        <v>272</v>
      </c>
      <c r="H67" s="232"/>
      <c r="I67" s="94" t="s">
        <v>441</v>
      </c>
      <c r="J67" s="101" t="s">
        <v>442</v>
      </c>
      <c r="K67" s="94" t="s">
        <v>272</v>
      </c>
      <c r="L67" s="94" t="s">
        <v>281</v>
      </c>
      <c r="M67" s="95" t="s">
        <v>402</v>
      </c>
      <c r="N67" s="94" t="s">
        <v>425</v>
      </c>
      <c r="O67" s="5" t="s">
        <v>558</v>
      </c>
      <c r="P67" s="25" t="str">
        <f t="shared" si="8"/>
        <v>Altissimo</v>
      </c>
      <c r="Q67" s="24" t="s">
        <v>294</v>
      </c>
      <c r="R67" s="5" t="str">
        <f>CONCATENATE(Parametri!D86,Parametri!E86,Parametri!F86)</f>
        <v>Medio</v>
      </c>
      <c r="S67" s="208" t="s">
        <v>561</v>
      </c>
      <c r="T67" s="203" t="s">
        <v>564</v>
      </c>
      <c r="U67" s="203" t="s">
        <v>575</v>
      </c>
      <c r="V67" s="205">
        <v>42005</v>
      </c>
      <c r="W67" s="203" t="s">
        <v>584</v>
      </c>
      <c r="X67" s="203" t="s">
        <v>576</v>
      </c>
    </row>
    <row r="68" spans="1:24" ht="44" thickBot="1" x14ac:dyDescent="0.4">
      <c r="A68" s="90" t="str">
        <f t="shared" ref="A68:A73" si="9">A67</f>
        <v>Ufficio Piani di vigilanza e vigilanze speciali</v>
      </c>
      <c r="B68" s="91">
        <v>5</v>
      </c>
      <c r="C68" s="232"/>
      <c r="D68" s="232"/>
      <c r="E68" s="91" t="s">
        <v>439</v>
      </c>
      <c r="F68" s="290"/>
      <c r="G68" s="290"/>
      <c r="H68" s="232"/>
      <c r="I68" s="96" t="s">
        <v>443</v>
      </c>
      <c r="J68" s="101" t="s">
        <v>424</v>
      </c>
      <c r="K68" s="94"/>
      <c r="L68" s="95" t="s">
        <v>281</v>
      </c>
      <c r="M68" s="95" t="s">
        <v>402</v>
      </c>
      <c r="N68" s="193" t="s">
        <v>444</v>
      </c>
      <c r="P68" s="25" t="str">
        <f t="shared" si="8"/>
        <v>Altissimo</v>
      </c>
      <c r="Q68" s="24"/>
      <c r="R68" s="5" t="str">
        <f>CONCATENATE(Parametri!D87,Parametri!E87,Parametri!F87)</f>
        <v/>
      </c>
      <c r="S68" s="210"/>
      <c r="T68" s="204"/>
      <c r="U68" s="204"/>
      <c r="V68" s="204"/>
      <c r="W68" s="204"/>
      <c r="X68" s="204"/>
    </row>
    <row r="69" spans="1:24" ht="73" thickTop="1" x14ac:dyDescent="0.35">
      <c r="A69" s="93" t="str">
        <f t="shared" si="9"/>
        <v>Ufficio Piani di vigilanza e vigilanze speciali</v>
      </c>
      <c r="B69" s="89">
        <v>5</v>
      </c>
      <c r="C69" s="232"/>
      <c r="D69" s="232"/>
      <c r="E69" s="89" t="s">
        <v>445</v>
      </c>
      <c r="F69" s="287" t="s">
        <v>446</v>
      </c>
      <c r="G69" s="287" t="s">
        <v>272</v>
      </c>
      <c r="H69" s="232"/>
      <c r="I69" s="89" t="s">
        <v>447</v>
      </c>
      <c r="J69" s="103" t="s">
        <v>448</v>
      </c>
      <c r="K69" s="89" t="s">
        <v>274</v>
      </c>
      <c r="L69" s="89" t="s">
        <v>281</v>
      </c>
      <c r="M69" s="97" t="s">
        <v>283</v>
      </c>
      <c r="N69" s="89" t="s">
        <v>449</v>
      </c>
      <c r="O69" s="5" t="s">
        <v>558</v>
      </c>
      <c r="P69" s="25" t="str">
        <f t="shared" si="8"/>
        <v>Altissimo</v>
      </c>
      <c r="Q69" s="24" t="s">
        <v>295</v>
      </c>
      <c r="R69" s="5" t="str">
        <f>CONCATENATE(Parametri!D88,Parametri!E88,Parametri!F88)</f>
        <v>Altissimo</v>
      </c>
      <c r="S69" s="228" t="s">
        <v>561</v>
      </c>
      <c r="T69" s="231" t="s">
        <v>564</v>
      </c>
      <c r="U69" s="203" t="s">
        <v>575</v>
      </c>
      <c r="V69" s="205">
        <v>42005</v>
      </c>
      <c r="W69" s="203" t="s">
        <v>584</v>
      </c>
      <c r="X69" s="203" t="s">
        <v>576</v>
      </c>
    </row>
    <row r="70" spans="1:24" ht="73" thickBot="1" x14ac:dyDescent="0.4">
      <c r="A70" s="90" t="str">
        <f t="shared" si="9"/>
        <v>Ufficio Piani di vigilanza e vigilanze speciali</v>
      </c>
      <c r="B70" s="91">
        <v>5</v>
      </c>
      <c r="C70" s="232"/>
      <c r="D70" s="232"/>
      <c r="E70" s="91" t="s">
        <v>445</v>
      </c>
      <c r="F70" s="288"/>
      <c r="G70" s="288"/>
      <c r="H70" s="288"/>
      <c r="I70" s="92" t="s">
        <v>450</v>
      </c>
      <c r="J70" s="103" t="s">
        <v>451</v>
      </c>
      <c r="K70" s="89" t="s">
        <v>272</v>
      </c>
      <c r="L70" s="97" t="s">
        <v>281</v>
      </c>
      <c r="M70" s="97" t="s">
        <v>402</v>
      </c>
      <c r="N70" s="89" t="s">
        <v>449</v>
      </c>
      <c r="O70" s="5" t="s">
        <v>558</v>
      </c>
      <c r="P70" s="25" t="str">
        <f t="shared" si="8"/>
        <v>Altissimo</v>
      </c>
      <c r="Q70" s="24" t="s">
        <v>293</v>
      </c>
      <c r="R70" s="5" t="str">
        <f>CONCATENATE(Parametri!D89,Parametri!E89,Parametri!F89)</f>
        <v>Alto</v>
      </c>
      <c r="S70" s="229"/>
      <c r="T70" s="233"/>
      <c r="U70" s="204"/>
      <c r="V70" s="204"/>
      <c r="W70" s="204"/>
      <c r="X70" s="204"/>
    </row>
    <row r="71" spans="1:24" ht="44" thickTop="1" x14ac:dyDescent="0.35">
      <c r="A71" s="93" t="str">
        <f t="shared" si="9"/>
        <v>Ufficio Piani di vigilanza e vigilanze speciali</v>
      </c>
      <c r="B71" s="89">
        <v>5</v>
      </c>
      <c r="C71" s="232"/>
      <c r="D71" s="232"/>
      <c r="E71" s="89" t="s">
        <v>452</v>
      </c>
      <c r="F71" s="289" t="s">
        <v>453</v>
      </c>
      <c r="G71" s="293" t="s">
        <v>272</v>
      </c>
      <c r="H71" s="293" t="s">
        <v>323</v>
      </c>
      <c r="I71" s="95" t="s">
        <v>454</v>
      </c>
      <c r="J71" s="101" t="s">
        <v>455</v>
      </c>
      <c r="K71" s="94" t="s">
        <v>272</v>
      </c>
      <c r="L71" s="94" t="s">
        <v>279</v>
      </c>
      <c r="M71" s="95"/>
      <c r="N71" s="95" t="s">
        <v>456</v>
      </c>
      <c r="P71" s="25" t="str">
        <f t="shared" si="8"/>
        <v>Altissimo</v>
      </c>
      <c r="Q71" s="24"/>
      <c r="R71" s="5" t="str">
        <f>CONCATENATE(Parametri!D90,Parametri!E90,Parametri!F90)</f>
        <v/>
      </c>
      <c r="S71" s="203" t="s">
        <v>566</v>
      </c>
      <c r="T71" s="203" t="s">
        <v>567</v>
      </c>
      <c r="U71" s="203" t="s">
        <v>575</v>
      </c>
      <c r="V71" s="205">
        <v>42005</v>
      </c>
      <c r="W71" s="203" t="s">
        <v>584</v>
      </c>
      <c r="X71" s="203" t="s">
        <v>576</v>
      </c>
    </row>
    <row r="72" spans="1:24" ht="43.5" x14ac:dyDescent="0.35">
      <c r="A72" s="93" t="str">
        <f t="shared" si="9"/>
        <v>Ufficio Piani di vigilanza e vigilanze speciali</v>
      </c>
      <c r="B72" s="89">
        <v>5</v>
      </c>
      <c r="C72" s="232"/>
      <c r="D72" s="232"/>
      <c r="E72" s="89" t="s">
        <v>452</v>
      </c>
      <c r="F72" s="292"/>
      <c r="G72" s="294"/>
      <c r="H72" s="294"/>
      <c r="I72" s="95" t="s">
        <v>457</v>
      </c>
      <c r="J72" s="101" t="s">
        <v>458</v>
      </c>
      <c r="K72" s="94" t="s">
        <v>272</v>
      </c>
      <c r="L72" s="95" t="s">
        <v>279</v>
      </c>
      <c r="M72" s="95"/>
      <c r="N72" s="94" t="s">
        <v>459</v>
      </c>
      <c r="O72" s="5" t="s">
        <v>559</v>
      </c>
      <c r="P72" s="25" t="str">
        <f t="shared" si="8"/>
        <v>Altissimo</v>
      </c>
      <c r="Q72" s="24" t="s">
        <v>294</v>
      </c>
      <c r="R72" s="5" t="str">
        <f>CONCATENATE(Parametri!D91,Parametri!E91,Parametri!F91)</f>
        <v>Medio</v>
      </c>
      <c r="S72" s="206"/>
      <c r="T72" s="206"/>
      <c r="U72" s="206"/>
      <c r="V72" s="206"/>
      <c r="W72" s="206"/>
      <c r="X72" s="206"/>
    </row>
    <row r="73" spans="1:24" ht="44" thickBot="1" x14ac:dyDescent="0.4">
      <c r="A73" s="90" t="str">
        <f t="shared" si="9"/>
        <v>Ufficio Piani di vigilanza e vigilanze speciali</v>
      </c>
      <c r="B73" s="91">
        <v>5</v>
      </c>
      <c r="C73" s="288"/>
      <c r="D73" s="288"/>
      <c r="E73" s="91" t="s">
        <v>452</v>
      </c>
      <c r="F73" s="290"/>
      <c r="G73" s="295"/>
      <c r="H73" s="295"/>
      <c r="I73" s="96" t="s">
        <v>460</v>
      </c>
      <c r="J73" s="101" t="s">
        <v>461</v>
      </c>
      <c r="K73" s="94" t="s">
        <v>272</v>
      </c>
      <c r="L73" s="95" t="s">
        <v>279</v>
      </c>
      <c r="M73" s="95"/>
      <c r="N73" s="95" t="s">
        <v>456</v>
      </c>
      <c r="P73" s="25" t="str">
        <f>P72</f>
        <v>Altissimo</v>
      </c>
      <c r="Q73" s="24"/>
      <c r="R73" s="5" t="str">
        <f>CONCATENATE(Parametri!D92,Parametri!E92,Parametri!F92)</f>
        <v/>
      </c>
      <c r="S73" s="204"/>
      <c r="T73" s="204"/>
      <c r="U73" s="204"/>
      <c r="V73" s="204"/>
      <c r="W73" s="204"/>
      <c r="X73" s="204"/>
    </row>
    <row r="74" spans="1:24" ht="60.75" customHeight="1" thickTop="1" x14ac:dyDescent="0.35">
      <c r="A74" s="104" t="str">
        <f>A65</f>
        <v>Ufficio Piani di vigilanza e vigilanze speciali</v>
      </c>
      <c r="B74" s="105">
        <v>6</v>
      </c>
      <c r="C74" s="296" t="s">
        <v>462</v>
      </c>
      <c r="D74" s="296" t="s">
        <v>272</v>
      </c>
      <c r="E74" s="106" t="s">
        <v>148</v>
      </c>
      <c r="F74" s="298" t="s">
        <v>463</v>
      </c>
      <c r="G74" s="298" t="s">
        <v>274</v>
      </c>
      <c r="H74" s="298" t="s">
        <v>323</v>
      </c>
      <c r="I74" s="106" t="s">
        <v>158</v>
      </c>
      <c r="J74" s="107" t="s">
        <v>464</v>
      </c>
      <c r="K74" s="109" t="s">
        <v>274</v>
      </c>
      <c r="L74" s="109" t="s">
        <v>281</v>
      </c>
      <c r="M74" s="108" t="s">
        <v>283</v>
      </c>
      <c r="N74" s="109" t="s">
        <v>399</v>
      </c>
      <c r="O74" s="5" t="s">
        <v>559</v>
      </c>
      <c r="P74" s="25" t="str">
        <f>P73</f>
        <v>Altissimo</v>
      </c>
      <c r="Q74" s="24" t="s">
        <v>295</v>
      </c>
      <c r="R74" s="5" t="str">
        <f>CONCATENATE(Parametri!D93,Parametri!E93,Parametri!F93)</f>
        <v>Altissimo</v>
      </c>
      <c r="S74" s="214" t="s">
        <v>566</v>
      </c>
      <c r="T74" s="214" t="s">
        <v>560</v>
      </c>
      <c r="U74" s="203" t="s">
        <v>575</v>
      </c>
      <c r="V74" s="207">
        <v>42005</v>
      </c>
      <c r="W74" s="203" t="s">
        <v>574</v>
      </c>
      <c r="X74" s="203" t="s">
        <v>576</v>
      </c>
    </row>
    <row r="75" spans="1:24" ht="44" thickBot="1" x14ac:dyDescent="0.4">
      <c r="A75" s="110" t="str">
        <f t="shared" ref="A75:A88" si="10">A74</f>
        <v>Ufficio Piani di vigilanza e vigilanze speciali</v>
      </c>
      <c r="B75" s="111">
        <v>6</v>
      </c>
      <c r="C75" s="300"/>
      <c r="D75" s="300"/>
      <c r="E75" s="112" t="s">
        <v>148</v>
      </c>
      <c r="F75" s="299"/>
      <c r="G75" s="299"/>
      <c r="H75" s="299"/>
      <c r="I75" s="113" t="s">
        <v>219</v>
      </c>
      <c r="J75" s="107" t="s">
        <v>312</v>
      </c>
      <c r="K75" s="109" t="s">
        <v>274</v>
      </c>
      <c r="L75" s="108" t="s">
        <v>281</v>
      </c>
      <c r="M75" s="108" t="s">
        <v>283</v>
      </c>
      <c r="N75" s="109" t="s">
        <v>399</v>
      </c>
      <c r="O75" s="5" t="s">
        <v>559</v>
      </c>
      <c r="P75" s="25" t="str">
        <f>P74</f>
        <v>Altissimo</v>
      </c>
      <c r="Q75" s="24" t="s">
        <v>293</v>
      </c>
      <c r="R75" s="5" t="str">
        <f>CONCATENATE(Parametri!D94,Parametri!E94,Parametri!F94)</f>
        <v>Alto</v>
      </c>
      <c r="S75" s="215"/>
      <c r="T75" s="215"/>
      <c r="U75" s="206"/>
      <c r="V75" s="206"/>
      <c r="W75" s="206"/>
      <c r="X75" s="206"/>
    </row>
    <row r="76" spans="1:24" ht="107.25" customHeight="1" thickTop="1" x14ac:dyDescent="0.35">
      <c r="A76" s="114" t="str">
        <f t="shared" si="10"/>
        <v>Ufficio Piani di vigilanza e vigilanze speciali</v>
      </c>
      <c r="B76" s="105">
        <v>6</v>
      </c>
      <c r="C76" s="300"/>
      <c r="D76" s="300"/>
      <c r="E76" s="105" t="s">
        <v>154</v>
      </c>
      <c r="F76" s="296" t="s">
        <v>465</v>
      </c>
      <c r="G76" s="296" t="s">
        <v>272</v>
      </c>
      <c r="H76" s="296" t="s">
        <v>323</v>
      </c>
      <c r="I76" s="115" t="s">
        <v>159</v>
      </c>
      <c r="J76" s="118" t="s">
        <v>466</v>
      </c>
      <c r="K76" s="115" t="s">
        <v>272</v>
      </c>
      <c r="L76" s="115" t="s">
        <v>281</v>
      </c>
      <c r="M76" s="116" t="s">
        <v>283</v>
      </c>
      <c r="N76" s="115" t="s">
        <v>415</v>
      </c>
      <c r="O76" s="5" t="s">
        <v>559</v>
      </c>
      <c r="P76" s="25" t="str">
        <f t="shared" ref="P76:P82" si="11">P75</f>
        <v>Altissimo</v>
      </c>
      <c r="Q76" s="24" t="s">
        <v>295</v>
      </c>
      <c r="R76" s="5" t="str">
        <f>CONCATENATE(Parametri!D95,Parametri!E95,Parametri!F95)</f>
        <v>Altissimo</v>
      </c>
      <c r="S76" s="214" t="s">
        <v>566</v>
      </c>
      <c r="T76" s="214" t="s">
        <v>587</v>
      </c>
      <c r="U76" s="10" t="s">
        <v>586</v>
      </c>
      <c r="V76" s="202">
        <v>42005</v>
      </c>
      <c r="W76" s="200" t="s">
        <v>574</v>
      </c>
      <c r="X76" s="200" t="s">
        <v>576</v>
      </c>
    </row>
    <row r="77" spans="1:24" ht="88.5" customHeight="1" thickBot="1" x14ac:dyDescent="0.4">
      <c r="A77" s="110" t="str">
        <f t="shared" si="10"/>
        <v>Ufficio Piani di vigilanza e vigilanze speciali</v>
      </c>
      <c r="B77" s="111">
        <v>6</v>
      </c>
      <c r="C77" s="300"/>
      <c r="D77" s="300"/>
      <c r="E77" s="111" t="s">
        <v>154</v>
      </c>
      <c r="F77" s="297"/>
      <c r="G77" s="297"/>
      <c r="H77" s="297"/>
      <c r="I77" s="117" t="s">
        <v>220</v>
      </c>
      <c r="J77" s="118" t="s">
        <v>375</v>
      </c>
      <c r="K77" s="115" t="s">
        <v>274</v>
      </c>
      <c r="L77" s="116" t="s">
        <v>281</v>
      </c>
      <c r="M77" s="116" t="s">
        <v>283</v>
      </c>
      <c r="N77" s="115" t="s">
        <v>467</v>
      </c>
      <c r="O77" s="5" t="s">
        <v>558</v>
      </c>
      <c r="P77" s="25" t="str">
        <f t="shared" si="11"/>
        <v>Altissimo</v>
      </c>
      <c r="Q77" s="24" t="s">
        <v>295</v>
      </c>
      <c r="R77" s="5" t="str">
        <f>CONCATENATE(Parametri!D96,Parametri!E96,Parametri!F96)</f>
        <v>Altissimo</v>
      </c>
      <c r="S77" s="215"/>
      <c r="T77" s="215"/>
      <c r="U77" s="200" t="s">
        <v>593</v>
      </c>
      <c r="V77" s="202">
        <v>42005</v>
      </c>
      <c r="W77" s="200" t="s">
        <v>583</v>
      </c>
      <c r="X77" s="201" t="s">
        <v>576</v>
      </c>
    </row>
    <row r="78" spans="1:24" ht="58.5" thickTop="1" x14ac:dyDescent="0.35">
      <c r="A78" s="114" t="str">
        <f t="shared" si="10"/>
        <v>Ufficio Piani di vigilanza e vigilanze speciali</v>
      </c>
      <c r="B78" s="105">
        <v>6</v>
      </c>
      <c r="C78" s="300"/>
      <c r="D78" s="300"/>
      <c r="E78" s="106" t="s">
        <v>155</v>
      </c>
      <c r="F78" s="298" t="s">
        <v>400</v>
      </c>
      <c r="G78" s="298" t="s">
        <v>272</v>
      </c>
      <c r="H78" s="298">
        <v>30</v>
      </c>
      <c r="I78" s="109" t="s">
        <v>160</v>
      </c>
      <c r="J78" s="107" t="s">
        <v>401</v>
      </c>
      <c r="K78" s="109" t="s">
        <v>274</v>
      </c>
      <c r="L78" s="109" t="s">
        <v>281</v>
      </c>
      <c r="M78" s="108" t="s">
        <v>402</v>
      </c>
      <c r="N78" s="109" t="s">
        <v>403</v>
      </c>
      <c r="O78" s="5" t="s">
        <v>558</v>
      </c>
      <c r="P78" s="25" t="str">
        <f t="shared" si="11"/>
        <v>Altissimo</v>
      </c>
      <c r="Q78" s="24" t="s">
        <v>295</v>
      </c>
      <c r="R78" s="5" t="str">
        <f>CONCATENATE(Parametri!D97,Parametri!E97,Parametri!F97)</f>
        <v>Altissimo</v>
      </c>
      <c r="S78" s="214" t="s">
        <v>566</v>
      </c>
      <c r="T78" s="214" t="s">
        <v>564</v>
      </c>
      <c r="U78" s="203" t="s">
        <v>575</v>
      </c>
      <c r="V78" s="207">
        <v>42005</v>
      </c>
      <c r="W78" s="203" t="s">
        <v>584</v>
      </c>
      <c r="X78" s="203" t="s">
        <v>576</v>
      </c>
    </row>
    <row r="79" spans="1:24" ht="44" thickBot="1" x14ac:dyDescent="0.4">
      <c r="A79" s="110" t="str">
        <f t="shared" si="10"/>
        <v>Ufficio Piani di vigilanza e vigilanze speciali</v>
      </c>
      <c r="B79" s="111">
        <v>6</v>
      </c>
      <c r="C79" s="300"/>
      <c r="D79" s="300"/>
      <c r="E79" s="112" t="s">
        <v>155</v>
      </c>
      <c r="F79" s="299"/>
      <c r="G79" s="299"/>
      <c r="H79" s="299"/>
      <c r="I79" s="113" t="s">
        <v>221</v>
      </c>
      <c r="J79" s="107" t="s">
        <v>404</v>
      </c>
      <c r="K79" s="109" t="s">
        <v>274</v>
      </c>
      <c r="L79" s="108" t="s">
        <v>281</v>
      </c>
      <c r="M79" s="108" t="s">
        <v>283</v>
      </c>
      <c r="N79" s="109" t="s">
        <v>405</v>
      </c>
      <c r="O79" s="5" t="s">
        <v>558</v>
      </c>
      <c r="P79" s="25" t="str">
        <f t="shared" si="11"/>
        <v>Altissimo</v>
      </c>
      <c r="Q79" s="24" t="s">
        <v>293</v>
      </c>
      <c r="R79" s="5" t="str">
        <f>CONCATENATE(Parametri!D98,Parametri!E98,Parametri!F98)</f>
        <v>Alto</v>
      </c>
      <c r="S79" s="215"/>
      <c r="T79" s="215"/>
      <c r="U79" s="204"/>
      <c r="V79" s="204"/>
      <c r="W79" s="204"/>
      <c r="X79" s="204"/>
    </row>
    <row r="80" spans="1:24" ht="58.5" thickTop="1" x14ac:dyDescent="0.35">
      <c r="A80" s="114" t="str">
        <f t="shared" si="10"/>
        <v>Ufficio Piani di vigilanza e vigilanze speciali</v>
      </c>
      <c r="B80" s="105">
        <v>6</v>
      </c>
      <c r="C80" s="300"/>
      <c r="D80" s="300"/>
      <c r="E80" s="105" t="s">
        <v>156</v>
      </c>
      <c r="F80" s="296" t="s">
        <v>406</v>
      </c>
      <c r="G80" s="296" t="s">
        <v>274</v>
      </c>
      <c r="H80" s="296">
        <v>180</v>
      </c>
      <c r="I80" s="115" t="s">
        <v>161</v>
      </c>
      <c r="J80" s="118" t="s">
        <v>375</v>
      </c>
      <c r="K80" s="115" t="s">
        <v>274</v>
      </c>
      <c r="L80" s="115" t="s">
        <v>281</v>
      </c>
      <c r="M80" s="116" t="s">
        <v>283</v>
      </c>
      <c r="N80" s="115" t="s">
        <v>407</v>
      </c>
      <c r="O80" s="5" t="s">
        <v>558</v>
      </c>
      <c r="P80" s="25" t="str">
        <f t="shared" si="11"/>
        <v>Altissimo</v>
      </c>
      <c r="Q80" s="24" t="s">
        <v>295</v>
      </c>
      <c r="R80" s="5" t="str">
        <f>CONCATENATE(Parametri!D99,Parametri!E99,Parametri!F99)</f>
        <v>Altissimo</v>
      </c>
      <c r="S80" s="323" t="s">
        <v>566</v>
      </c>
      <c r="T80" s="323" t="s">
        <v>588</v>
      </c>
      <c r="U80" s="203" t="s">
        <v>586</v>
      </c>
      <c r="V80" s="205">
        <v>42005</v>
      </c>
      <c r="W80" s="203" t="s">
        <v>574</v>
      </c>
      <c r="X80" s="203" t="s">
        <v>576</v>
      </c>
    </row>
    <row r="81" spans="1:24" ht="43.5" x14ac:dyDescent="0.35">
      <c r="A81" s="114" t="str">
        <f t="shared" si="10"/>
        <v>Ufficio Piani di vigilanza e vigilanze speciali</v>
      </c>
      <c r="B81" s="105">
        <v>6</v>
      </c>
      <c r="C81" s="300"/>
      <c r="D81" s="300"/>
      <c r="E81" s="105" t="s">
        <v>156</v>
      </c>
      <c r="F81" s="300"/>
      <c r="G81" s="300"/>
      <c r="H81" s="300"/>
      <c r="I81" s="115" t="s">
        <v>222</v>
      </c>
      <c r="J81" s="119" t="s">
        <v>408</v>
      </c>
      <c r="K81" s="115" t="s">
        <v>272</v>
      </c>
      <c r="L81" s="116" t="s">
        <v>281</v>
      </c>
      <c r="M81" s="116" t="s">
        <v>402</v>
      </c>
      <c r="N81" s="115" t="s">
        <v>409</v>
      </c>
      <c r="O81" s="5" t="s">
        <v>558</v>
      </c>
      <c r="P81" s="25" t="str">
        <f t="shared" si="11"/>
        <v>Altissimo</v>
      </c>
      <c r="Q81" s="24" t="s">
        <v>293</v>
      </c>
      <c r="R81" s="5" t="str">
        <f>CONCATENATE(Parametri!D100,Parametri!E100,Parametri!F100)</f>
        <v>Alto</v>
      </c>
      <c r="S81" s="300"/>
      <c r="T81" s="300"/>
      <c r="U81" s="206"/>
      <c r="V81" s="206"/>
      <c r="W81" s="206"/>
      <c r="X81" s="206"/>
    </row>
    <row r="82" spans="1:24" ht="43.5" x14ac:dyDescent="0.35">
      <c r="A82" s="114" t="str">
        <f t="shared" si="10"/>
        <v>Ufficio Piani di vigilanza e vigilanze speciali</v>
      </c>
      <c r="B82" s="105">
        <v>6</v>
      </c>
      <c r="C82" s="300"/>
      <c r="D82" s="300"/>
      <c r="E82" s="105" t="s">
        <v>156</v>
      </c>
      <c r="F82" s="300"/>
      <c r="G82" s="300"/>
      <c r="H82" s="300"/>
      <c r="I82" s="115" t="s">
        <v>468</v>
      </c>
      <c r="J82" s="119" t="s">
        <v>411</v>
      </c>
      <c r="K82" s="115" t="s">
        <v>272</v>
      </c>
      <c r="L82" s="116" t="s">
        <v>281</v>
      </c>
      <c r="M82" s="116" t="s">
        <v>402</v>
      </c>
      <c r="N82" s="115" t="s">
        <v>412</v>
      </c>
      <c r="O82" s="5" t="s">
        <v>558</v>
      </c>
      <c r="P82" s="25" t="str">
        <f t="shared" si="11"/>
        <v>Altissimo</v>
      </c>
      <c r="Q82" s="24" t="s">
        <v>293</v>
      </c>
      <c r="R82" s="5" t="str">
        <f>CONCATENATE(Parametri!D101,Parametri!E101,Parametri!F101)</f>
        <v>Alto</v>
      </c>
      <c r="S82" s="300"/>
      <c r="T82" s="300"/>
      <c r="U82" s="206"/>
      <c r="V82" s="206"/>
      <c r="W82" s="206"/>
      <c r="X82" s="206"/>
    </row>
    <row r="83" spans="1:24" ht="72.5" x14ac:dyDescent="0.35">
      <c r="A83" s="114" t="str">
        <f t="shared" si="10"/>
        <v>Ufficio Piani di vigilanza e vigilanze speciali</v>
      </c>
      <c r="B83" s="105">
        <v>6</v>
      </c>
      <c r="C83" s="300"/>
      <c r="D83" s="300"/>
      <c r="E83" s="105" t="s">
        <v>156</v>
      </c>
      <c r="F83" s="300"/>
      <c r="G83" s="300"/>
      <c r="H83" s="300"/>
      <c r="I83" s="115" t="s">
        <v>469</v>
      </c>
      <c r="J83" s="119" t="s">
        <v>414</v>
      </c>
      <c r="K83" s="115" t="s">
        <v>272</v>
      </c>
      <c r="L83" s="116" t="s">
        <v>281</v>
      </c>
      <c r="M83" s="116" t="s">
        <v>402</v>
      </c>
      <c r="N83" s="115" t="s">
        <v>415</v>
      </c>
      <c r="O83" s="5" t="s">
        <v>559</v>
      </c>
      <c r="P83" s="25" t="str">
        <f>P82</f>
        <v>Altissimo</v>
      </c>
      <c r="Q83" s="24" t="s">
        <v>295</v>
      </c>
      <c r="R83" s="5" t="str">
        <f>CONCATENATE(Parametri!D102,Parametri!E102,Parametri!F102)</f>
        <v>Altissimo</v>
      </c>
      <c r="S83" s="300"/>
      <c r="T83" s="300"/>
      <c r="U83" s="204"/>
      <c r="V83" s="204"/>
      <c r="W83" s="204"/>
      <c r="X83" s="204"/>
    </row>
    <row r="84" spans="1:24" ht="145" x14ac:dyDescent="0.35">
      <c r="A84" s="114" t="str">
        <f t="shared" si="10"/>
        <v>Ufficio Piani di vigilanza e vigilanze speciali</v>
      </c>
      <c r="B84" s="105">
        <v>6</v>
      </c>
      <c r="C84" s="300"/>
      <c r="D84" s="300"/>
      <c r="E84" s="105" t="s">
        <v>156</v>
      </c>
      <c r="F84" s="300"/>
      <c r="G84" s="300"/>
      <c r="H84" s="300"/>
      <c r="I84" s="115" t="s">
        <v>470</v>
      </c>
      <c r="J84" s="119" t="s">
        <v>417</v>
      </c>
      <c r="K84" s="99" t="s">
        <v>272</v>
      </c>
      <c r="L84" s="116" t="s">
        <v>281</v>
      </c>
      <c r="M84" s="116" t="s">
        <v>402</v>
      </c>
      <c r="N84" s="115" t="s">
        <v>415</v>
      </c>
      <c r="O84" s="5" t="s">
        <v>559</v>
      </c>
      <c r="P84" s="25" t="str">
        <f>P83</f>
        <v>Altissimo</v>
      </c>
      <c r="Q84" s="24" t="s">
        <v>293</v>
      </c>
      <c r="R84" s="5" t="str">
        <f>CONCATENATE(Parametri!D103,Parametri!E103,Parametri!F103)</f>
        <v>Alto</v>
      </c>
      <c r="S84" s="300"/>
      <c r="T84" s="300"/>
      <c r="U84" s="203" t="s">
        <v>594</v>
      </c>
      <c r="V84" s="205">
        <v>42005</v>
      </c>
      <c r="W84" s="203" t="s">
        <v>583</v>
      </c>
      <c r="X84" s="208" t="s">
        <v>576</v>
      </c>
    </row>
    <row r="85" spans="1:24" ht="72.5" x14ac:dyDescent="0.35">
      <c r="A85" s="114" t="str">
        <f t="shared" si="10"/>
        <v>Ufficio Piani di vigilanza e vigilanze speciali</v>
      </c>
      <c r="B85" s="105">
        <v>6</v>
      </c>
      <c r="C85" s="300"/>
      <c r="D85" s="300"/>
      <c r="E85" s="105" t="s">
        <v>156</v>
      </c>
      <c r="F85" s="300"/>
      <c r="G85" s="300"/>
      <c r="H85" s="300"/>
      <c r="I85" s="115" t="s">
        <v>471</v>
      </c>
      <c r="J85" s="119" t="s">
        <v>419</v>
      </c>
      <c r="K85" s="115" t="s">
        <v>272</v>
      </c>
      <c r="L85" s="116" t="s">
        <v>281</v>
      </c>
      <c r="M85" s="116" t="s">
        <v>402</v>
      </c>
      <c r="N85" s="115" t="s">
        <v>415</v>
      </c>
      <c r="O85" s="5" t="s">
        <v>559</v>
      </c>
      <c r="P85" s="25" t="str">
        <f>P84</f>
        <v>Altissimo</v>
      </c>
      <c r="Q85" s="24" t="s">
        <v>293</v>
      </c>
      <c r="R85" s="5" t="str">
        <f>CONCATENATE(Parametri!D104,Parametri!E104,Parametri!F104)</f>
        <v>Alto</v>
      </c>
      <c r="S85" s="300"/>
      <c r="T85" s="300"/>
      <c r="U85" s="204"/>
      <c r="V85" s="204"/>
      <c r="W85" s="204"/>
      <c r="X85" s="210"/>
    </row>
    <row r="86" spans="1:24" ht="58" x14ac:dyDescent="0.35">
      <c r="A86" s="114" t="str">
        <f t="shared" si="10"/>
        <v>Ufficio Piani di vigilanza e vigilanze speciali</v>
      </c>
      <c r="B86" s="105">
        <v>6</v>
      </c>
      <c r="C86" s="300"/>
      <c r="D86" s="300"/>
      <c r="E86" s="105" t="s">
        <v>156</v>
      </c>
      <c r="F86" s="300"/>
      <c r="G86" s="300"/>
      <c r="H86" s="300"/>
      <c r="I86" s="115" t="s">
        <v>472</v>
      </c>
      <c r="J86" s="120" t="s">
        <v>473</v>
      </c>
      <c r="K86" s="115" t="s">
        <v>272</v>
      </c>
      <c r="L86" s="116" t="s">
        <v>281</v>
      </c>
      <c r="M86" s="116" t="s">
        <v>402</v>
      </c>
      <c r="N86" s="115" t="s">
        <v>422</v>
      </c>
      <c r="O86" s="5" t="s">
        <v>558</v>
      </c>
      <c r="P86" s="25" t="str">
        <f t="shared" ref="P86:P92" si="12">P85</f>
        <v>Altissimo</v>
      </c>
      <c r="Q86" s="24" t="s">
        <v>294</v>
      </c>
      <c r="R86" s="5" t="str">
        <f>CONCATENATE(Parametri!D105,Parametri!E105,Parametri!F105)</f>
        <v>Medio</v>
      </c>
      <c r="S86" s="300"/>
      <c r="T86" s="300"/>
      <c r="U86" s="203" t="s">
        <v>592</v>
      </c>
      <c r="V86" s="205">
        <v>42005</v>
      </c>
      <c r="W86" s="203" t="s">
        <v>583</v>
      </c>
      <c r="X86" s="208" t="s">
        <v>576</v>
      </c>
    </row>
    <row r="87" spans="1:24" ht="72.5" x14ac:dyDescent="0.35">
      <c r="A87" s="114" t="str">
        <f t="shared" si="10"/>
        <v>Ufficio Piani di vigilanza e vigilanze speciali</v>
      </c>
      <c r="B87" s="105">
        <v>6</v>
      </c>
      <c r="C87" s="300"/>
      <c r="D87" s="300"/>
      <c r="E87" s="105" t="s">
        <v>156</v>
      </c>
      <c r="F87" s="300"/>
      <c r="G87" s="300"/>
      <c r="H87" s="300"/>
      <c r="I87" s="115" t="s">
        <v>474</v>
      </c>
      <c r="J87" s="120" t="s">
        <v>424</v>
      </c>
      <c r="K87" s="115" t="s">
        <v>272</v>
      </c>
      <c r="L87" s="116" t="s">
        <v>281</v>
      </c>
      <c r="M87" s="116" t="s">
        <v>402</v>
      </c>
      <c r="N87" s="115" t="s">
        <v>425</v>
      </c>
      <c r="O87" s="5" t="s">
        <v>558</v>
      </c>
      <c r="P87" s="25" t="str">
        <f t="shared" si="12"/>
        <v>Altissimo</v>
      </c>
      <c r="Q87" s="24" t="s">
        <v>295</v>
      </c>
      <c r="R87" s="5" t="str">
        <f>CONCATENATE(Parametri!D106,Parametri!E106,Parametri!F106)</f>
        <v>Altissimo</v>
      </c>
      <c r="S87" s="300"/>
      <c r="T87" s="300"/>
      <c r="U87" s="206"/>
      <c r="V87" s="206"/>
      <c r="W87" s="206"/>
      <c r="X87" s="209"/>
    </row>
    <row r="88" spans="1:24" ht="44" thickBot="1" x14ac:dyDescent="0.4">
      <c r="A88" s="110" t="str">
        <f t="shared" si="10"/>
        <v>Ufficio Piani di vigilanza e vigilanze speciali</v>
      </c>
      <c r="B88" s="111">
        <v>6</v>
      </c>
      <c r="C88" s="300"/>
      <c r="D88" s="300"/>
      <c r="E88" s="111" t="s">
        <v>156</v>
      </c>
      <c r="F88" s="297"/>
      <c r="G88" s="297"/>
      <c r="H88" s="300"/>
      <c r="I88" s="117" t="s">
        <v>475</v>
      </c>
      <c r="J88" s="120" t="s">
        <v>427</v>
      </c>
      <c r="K88" s="115" t="s">
        <v>274</v>
      </c>
      <c r="L88" s="115" t="s">
        <v>279</v>
      </c>
      <c r="M88" s="115" t="s">
        <v>283</v>
      </c>
      <c r="N88" s="115" t="s">
        <v>428</v>
      </c>
      <c r="O88" s="5" t="s">
        <v>558</v>
      </c>
      <c r="P88" s="25" t="str">
        <f t="shared" si="12"/>
        <v>Altissimo</v>
      </c>
      <c r="Q88" s="24" t="s">
        <v>295</v>
      </c>
      <c r="R88" s="5" t="str">
        <f>CONCATENATE(Parametri!D107,Parametri!E107,Parametri!F107)</f>
        <v>Altissimo</v>
      </c>
      <c r="S88" s="324"/>
      <c r="T88" s="324"/>
      <c r="U88" s="204"/>
      <c r="V88" s="204"/>
      <c r="W88" s="204"/>
      <c r="X88" s="210"/>
    </row>
    <row r="89" spans="1:24" ht="87.5" thickTop="1" x14ac:dyDescent="0.35">
      <c r="A89" s="114" t="str">
        <f>A81</f>
        <v>Ufficio Piani di vigilanza e vigilanze speciali</v>
      </c>
      <c r="B89" s="105">
        <v>6</v>
      </c>
      <c r="C89" s="300"/>
      <c r="D89" s="300"/>
      <c r="E89" s="109" t="s">
        <v>157</v>
      </c>
      <c r="F89" s="298" t="s">
        <v>429</v>
      </c>
      <c r="G89" s="298" t="s">
        <v>272</v>
      </c>
      <c r="H89" s="300"/>
      <c r="I89" s="121" t="s">
        <v>162</v>
      </c>
      <c r="J89" s="107" t="s">
        <v>430</v>
      </c>
      <c r="K89" s="109" t="s">
        <v>274</v>
      </c>
      <c r="L89" s="109" t="s">
        <v>281</v>
      </c>
      <c r="M89" s="108" t="s">
        <v>283</v>
      </c>
      <c r="N89" s="109" t="s">
        <v>431</v>
      </c>
      <c r="O89" s="5" t="s">
        <v>558</v>
      </c>
      <c r="P89" s="25" t="str">
        <f t="shared" si="12"/>
        <v>Altissimo</v>
      </c>
      <c r="Q89" s="24" t="s">
        <v>295</v>
      </c>
      <c r="R89" s="5" t="str">
        <f>CONCATENATE(Parametri!D108,Parametri!E108,Parametri!F108)</f>
        <v>Altissimo</v>
      </c>
      <c r="S89" s="214" t="s">
        <v>566</v>
      </c>
      <c r="T89" s="214" t="s">
        <v>564</v>
      </c>
      <c r="U89" s="203" t="s">
        <v>575</v>
      </c>
      <c r="V89" s="205">
        <v>42005</v>
      </c>
      <c r="W89" s="203" t="s">
        <v>583</v>
      </c>
      <c r="X89" s="203" t="s">
        <v>576</v>
      </c>
    </row>
    <row r="90" spans="1:24" ht="87.5" thickBot="1" x14ac:dyDescent="0.4">
      <c r="A90" s="110" t="str">
        <f>A89</f>
        <v>Ufficio Piani di vigilanza e vigilanze speciali</v>
      </c>
      <c r="B90" s="111">
        <v>6</v>
      </c>
      <c r="C90" s="300"/>
      <c r="D90" s="300"/>
      <c r="E90" s="112" t="s">
        <v>157</v>
      </c>
      <c r="F90" s="299"/>
      <c r="G90" s="299"/>
      <c r="H90" s="300"/>
      <c r="I90" s="113" t="s">
        <v>223</v>
      </c>
      <c r="J90" s="107" t="s">
        <v>432</v>
      </c>
      <c r="K90" s="109" t="s">
        <v>272</v>
      </c>
      <c r="L90" s="109" t="s">
        <v>281</v>
      </c>
      <c r="M90" s="109" t="s">
        <v>402</v>
      </c>
      <c r="N90" s="109" t="s">
        <v>431</v>
      </c>
      <c r="O90" s="5" t="s">
        <v>558</v>
      </c>
      <c r="P90" s="25" t="str">
        <f t="shared" si="12"/>
        <v>Altissimo</v>
      </c>
      <c r="Q90" s="24" t="s">
        <v>293</v>
      </c>
      <c r="R90" s="5" t="str">
        <f>CONCATENATE(Parametri!D109,Parametri!E109,Parametri!F109)</f>
        <v>Alto</v>
      </c>
      <c r="S90" s="215"/>
      <c r="T90" s="215"/>
      <c r="U90" s="204"/>
      <c r="V90" s="204"/>
      <c r="W90" s="204"/>
      <c r="X90" s="204"/>
    </row>
    <row r="91" spans="1:24" ht="58.5" thickTop="1" x14ac:dyDescent="0.35">
      <c r="A91" s="114" t="str">
        <f t="shared" ref="A91:A99" si="13">A90</f>
        <v>Ufficio Piani di vigilanza e vigilanze speciali</v>
      </c>
      <c r="B91" s="115">
        <v>6</v>
      </c>
      <c r="C91" s="300"/>
      <c r="D91" s="300"/>
      <c r="E91" s="115" t="s">
        <v>476</v>
      </c>
      <c r="F91" s="296" t="s">
        <v>433</v>
      </c>
      <c r="G91" s="296" t="s">
        <v>272</v>
      </c>
      <c r="H91" s="300"/>
      <c r="I91" s="115" t="s">
        <v>477</v>
      </c>
      <c r="J91" s="118" t="s">
        <v>434</v>
      </c>
      <c r="K91" s="115" t="s">
        <v>272</v>
      </c>
      <c r="L91" s="115" t="s">
        <v>281</v>
      </c>
      <c r="M91" s="116" t="s">
        <v>402</v>
      </c>
      <c r="N91" s="115" t="s">
        <v>435</v>
      </c>
      <c r="O91" s="5" t="s">
        <v>558</v>
      </c>
      <c r="P91" s="25" t="str">
        <f t="shared" si="12"/>
        <v>Altissimo</v>
      </c>
      <c r="Q91" s="24" t="s">
        <v>294</v>
      </c>
      <c r="R91" s="5" t="str">
        <f>CONCATENATE(Parametri!D110,Parametri!E110,Parametri!F110)</f>
        <v>Medio</v>
      </c>
      <c r="S91" s="323" t="s">
        <v>561</v>
      </c>
      <c r="T91" s="323" t="s">
        <v>564</v>
      </c>
      <c r="U91" s="203" t="s">
        <v>595</v>
      </c>
      <c r="V91" s="205">
        <v>42005</v>
      </c>
      <c r="W91" s="203" t="s">
        <v>583</v>
      </c>
      <c r="X91" s="203" t="s">
        <v>576</v>
      </c>
    </row>
    <row r="92" spans="1:24" ht="58" x14ac:dyDescent="0.35">
      <c r="A92" s="114" t="str">
        <f>A90</f>
        <v>Ufficio Piani di vigilanza e vigilanze speciali</v>
      </c>
      <c r="B92" s="115">
        <v>6</v>
      </c>
      <c r="C92" s="300"/>
      <c r="D92" s="300"/>
      <c r="E92" s="115" t="s">
        <v>476</v>
      </c>
      <c r="F92" s="300"/>
      <c r="G92" s="300"/>
      <c r="H92" s="300"/>
      <c r="I92" s="115" t="s">
        <v>478</v>
      </c>
      <c r="J92" s="118" t="s">
        <v>436</v>
      </c>
      <c r="K92" s="115" t="s">
        <v>274</v>
      </c>
      <c r="L92" s="116" t="s">
        <v>281</v>
      </c>
      <c r="M92" s="116" t="s">
        <v>283</v>
      </c>
      <c r="N92" s="115" t="s">
        <v>407</v>
      </c>
      <c r="O92" s="5" t="s">
        <v>558</v>
      </c>
      <c r="P92" s="25" t="str">
        <f t="shared" si="12"/>
        <v>Altissimo</v>
      </c>
      <c r="Q92" s="24" t="s">
        <v>295</v>
      </c>
      <c r="R92" s="5" t="str">
        <f>CONCATENATE(Parametri!D111,Parametri!E111,Parametri!F111)</f>
        <v>Altissimo</v>
      </c>
      <c r="S92" s="300"/>
      <c r="T92" s="300"/>
      <c r="U92" s="206"/>
      <c r="V92" s="206"/>
      <c r="W92" s="206"/>
      <c r="X92" s="206"/>
    </row>
    <row r="93" spans="1:24" ht="73" thickBot="1" x14ac:dyDescent="0.4">
      <c r="A93" s="110" t="str">
        <f>A91</f>
        <v>Ufficio Piani di vigilanza e vigilanze speciali</v>
      </c>
      <c r="B93" s="111">
        <v>6</v>
      </c>
      <c r="C93" s="300"/>
      <c r="D93" s="300"/>
      <c r="E93" s="111" t="s">
        <v>476</v>
      </c>
      <c r="F93" s="297"/>
      <c r="G93" s="297"/>
      <c r="H93" s="300"/>
      <c r="I93" s="117" t="s">
        <v>479</v>
      </c>
      <c r="J93" s="118" t="s">
        <v>438</v>
      </c>
      <c r="K93" s="115" t="s">
        <v>272</v>
      </c>
      <c r="L93" s="115" t="s">
        <v>281</v>
      </c>
      <c r="M93" s="115" t="s">
        <v>402</v>
      </c>
      <c r="N93" s="115" t="s">
        <v>425</v>
      </c>
      <c r="O93" s="5" t="s">
        <v>558</v>
      </c>
      <c r="P93" s="25" t="str">
        <f>P92</f>
        <v>Altissimo</v>
      </c>
      <c r="Q93" s="24" t="s">
        <v>293</v>
      </c>
      <c r="R93" s="5" t="str">
        <f>CONCATENATE(Parametri!D112,Parametri!E112,Parametri!F112)</f>
        <v>Alto</v>
      </c>
      <c r="S93" s="324"/>
      <c r="T93" s="324"/>
      <c r="U93" s="204"/>
      <c r="V93" s="204"/>
      <c r="W93" s="204"/>
      <c r="X93" s="204"/>
    </row>
    <row r="94" spans="1:24" ht="73" thickTop="1" x14ac:dyDescent="0.35">
      <c r="A94" s="114" t="str">
        <f t="shared" si="13"/>
        <v>Ufficio Piani di vigilanza e vigilanze speciali</v>
      </c>
      <c r="B94" s="115">
        <v>6</v>
      </c>
      <c r="C94" s="300"/>
      <c r="D94" s="300"/>
      <c r="E94" s="109" t="s">
        <v>480</v>
      </c>
      <c r="F94" s="298" t="s">
        <v>440</v>
      </c>
      <c r="G94" s="298" t="s">
        <v>272</v>
      </c>
      <c r="H94" s="300"/>
      <c r="I94" s="109" t="s">
        <v>481</v>
      </c>
      <c r="J94" s="107" t="s">
        <v>442</v>
      </c>
      <c r="K94" s="109" t="s">
        <v>272</v>
      </c>
      <c r="L94" s="109" t="s">
        <v>281</v>
      </c>
      <c r="M94" s="108" t="s">
        <v>402</v>
      </c>
      <c r="N94" s="109" t="s">
        <v>425</v>
      </c>
      <c r="O94" s="5" t="s">
        <v>558</v>
      </c>
      <c r="P94" s="25" t="str">
        <f>P93</f>
        <v>Altissimo</v>
      </c>
      <c r="Q94" s="24" t="s">
        <v>293</v>
      </c>
      <c r="R94" s="5" t="str">
        <f>CONCATENATE(Parametri!D113,Parametri!E113,Parametri!F113)</f>
        <v>Alto</v>
      </c>
      <c r="S94" s="214" t="s">
        <v>561</v>
      </c>
      <c r="T94" s="214" t="s">
        <v>564</v>
      </c>
      <c r="U94" s="203" t="s">
        <v>575</v>
      </c>
      <c r="V94" s="205">
        <v>42005</v>
      </c>
      <c r="W94" s="203" t="s">
        <v>583</v>
      </c>
      <c r="X94" s="203" t="s">
        <v>576</v>
      </c>
    </row>
    <row r="95" spans="1:24" ht="44" thickBot="1" x14ac:dyDescent="0.4">
      <c r="A95" s="110" t="str">
        <f t="shared" si="13"/>
        <v>Ufficio Piani di vigilanza e vigilanze speciali</v>
      </c>
      <c r="B95" s="111">
        <v>6</v>
      </c>
      <c r="C95" s="300"/>
      <c r="D95" s="300"/>
      <c r="E95" s="112" t="s">
        <v>480</v>
      </c>
      <c r="F95" s="299"/>
      <c r="G95" s="299"/>
      <c r="H95" s="300"/>
      <c r="I95" s="113" t="s">
        <v>482</v>
      </c>
      <c r="J95" s="107" t="s">
        <v>424</v>
      </c>
      <c r="K95" s="109"/>
      <c r="L95" s="109" t="s">
        <v>281</v>
      </c>
      <c r="M95" s="109" t="s">
        <v>402</v>
      </c>
      <c r="N95" s="109" t="s">
        <v>444</v>
      </c>
      <c r="P95" s="25" t="str">
        <f>P94</f>
        <v>Altissimo</v>
      </c>
      <c r="Q95" s="24"/>
      <c r="R95" s="5" t="str">
        <f>CONCATENATE(Parametri!D114,Parametri!E114,Parametri!F114)</f>
        <v/>
      </c>
      <c r="S95" s="215"/>
      <c r="T95" s="215"/>
      <c r="U95" s="204"/>
      <c r="V95" s="204"/>
      <c r="W95" s="204"/>
      <c r="X95" s="204"/>
    </row>
    <row r="96" spans="1:24" ht="73" thickTop="1" x14ac:dyDescent="0.35">
      <c r="A96" s="114" t="str">
        <f t="shared" si="13"/>
        <v>Ufficio Piani di vigilanza e vigilanze speciali</v>
      </c>
      <c r="B96" s="115">
        <v>6</v>
      </c>
      <c r="C96" s="300"/>
      <c r="D96" s="300"/>
      <c r="E96" s="115" t="s">
        <v>483</v>
      </c>
      <c r="F96" s="296" t="s">
        <v>446</v>
      </c>
      <c r="G96" s="296" t="s">
        <v>272</v>
      </c>
      <c r="H96" s="300"/>
      <c r="I96" s="115" t="s">
        <v>484</v>
      </c>
      <c r="J96" s="118" t="s">
        <v>485</v>
      </c>
      <c r="K96" s="115" t="s">
        <v>274</v>
      </c>
      <c r="L96" s="115" t="s">
        <v>281</v>
      </c>
      <c r="M96" s="116" t="s">
        <v>283</v>
      </c>
      <c r="N96" s="115" t="s">
        <v>449</v>
      </c>
      <c r="O96" s="5" t="s">
        <v>558</v>
      </c>
      <c r="P96" s="25" t="str">
        <f t="shared" ref="P96:P102" si="14">P95</f>
        <v>Altissimo</v>
      </c>
      <c r="Q96" s="24" t="s">
        <v>295</v>
      </c>
      <c r="R96" s="5" t="str">
        <f>CONCATENATE(Parametri!D115,Parametri!E115,Parametri!F115)</f>
        <v>Altissimo</v>
      </c>
      <c r="S96" s="323" t="s">
        <v>561</v>
      </c>
      <c r="T96" s="323" t="s">
        <v>564</v>
      </c>
      <c r="U96" s="203" t="s">
        <v>575</v>
      </c>
      <c r="V96" s="205">
        <v>42005</v>
      </c>
      <c r="W96" s="203" t="s">
        <v>583</v>
      </c>
      <c r="X96" s="203" t="s">
        <v>576</v>
      </c>
    </row>
    <row r="97" spans="1:24" ht="73" thickBot="1" x14ac:dyDescent="0.4">
      <c r="A97" s="110" t="str">
        <f t="shared" si="13"/>
        <v>Ufficio Piani di vigilanza e vigilanze speciali</v>
      </c>
      <c r="B97" s="111">
        <v>6</v>
      </c>
      <c r="C97" s="300"/>
      <c r="D97" s="300"/>
      <c r="E97" s="111" t="s">
        <v>483</v>
      </c>
      <c r="F97" s="297"/>
      <c r="G97" s="297"/>
      <c r="H97" s="297"/>
      <c r="I97" s="117" t="s">
        <v>486</v>
      </c>
      <c r="J97" s="118" t="s">
        <v>451</v>
      </c>
      <c r="K97" s="115" t="s">
        <v>272</v>
      </c>
      <c r="L97" s="115" t="s">
        <v>281</v>
      </c>
      <c r="M97" s="115" t="s">
        <v>402</v>
      </c>
      <c r="N97" s="115" t="s">
        <v>449</v>
      </c>
      <c r="O97" s="5" t="s">
        <v>558</v>
      </c>
      <c r="P97" s="25" t="str">
        <f t="shared" si="14"/>
        <v>Altissimo</v>
      </c>
      <c r="Q97" s="24" t="s">
        <v>293</v>
      </c>
      <c r="R97" s="5" t="str">
        <f>CONCATENATE(Parametri!D116,Parametri!E116,Parametri!F116)</f>
        <v>Alto</v>
      </c>
      <c r="S97" s="324"/>
      <c r="T97" s="324"/>
      <c r="U97" s="204"/>
      <c r="V97" s="204"/>
      <c r="W97" s="204"/>
      <c r="X97" s="204"/>
    </row>
    <row r="98" spans="1:24" ht="44" thickTop="1" x14ac:dyDescent="0.35">
      <c r="A98" s="114" t="str">
        <f t="shared" si="13"/>
        <v>Ufficio Piani di vigilanza e vigilanze speciali</v>
      </c>
      <c r="B98" s="115">
        <v>6</v>
      </c>
      <c r="C98" s="300"/>
      <c r="D98" s="300"/>
      <c r="E98" s="109" t="s">
        <v>487</v>
      </c>
      <c r="F98" s="298" t="s">
        <v>453</v>
      </c>
      <c r="G98" s="298" t="s">
        <v>272</v>
      </c>
      <c r="H98" s="298" t="s">
        <v>323</v>
      </c>
      <c r="I98" s="109" t="s">
        <v>488</v>
      </c>
      <c r="J98" s="107" t="s">
        <v>455</v>
      </c>
      <c r="K98" s="109" t="s">
        <v>272</v>
      </c>
      <c r="L98" s="109" t="s">
        <v>279</v>
      </c>
      <c r="M98" s="108"/>
      <c r="N98" s="109" t="s">
        <v>456</v>
      </c>
      <c r="P98" s="25" t="str">
        <f t="shared" si="14"/>
        <v>Altissimo</v>
      </c>
      <c r="Q98" s="24"/>
      <c r="R98" s="5" t="str">
        <f>CONCATENATE(Parametri!D117,Parametri!E117,Parametri!F117)</f>
        <v/>
      </c>
      <c r="S98" s="214" t="s">
        <v>566</v>
      </c>
      <c r="T98" s="214" t="s">
        <v>567</v>
      </c>
      <c r="U98" s="203" t="s">
        <v>595</v>
      </c>
      <c r="V98" s="205">
        <v>42005</v>
      </c>
      <c r="W98" s="203" t="s">
        <v>583</v>
      </c>
      <c r="X98" s="203" t="s">
        <v>576</v>
      </c>
    </row>
    <row r="99" spans="1:24" ht="43.5" x14ac:dyDescent="0.35">
      <c r="A99" s="114" t="str">
        <f t="shared" si="13"/>
        <v>Ufficio Piani di vigilanza e vigilanze speciali</v>
      </c>
      <c r="B99" s="115">
        <v>6</v>
      </c>
      <c r="C99" s="300"/>
      <c r="D99" s="300"/>
      <c r="E99" s="109" t="s">
        <v>487</v>
      </c>
      <c r="F99" s="301"/>
      <c r="G99" s="301"/>
      <c r="H99" s="301"/>
      <c r="I99" s="109" t="s">
        <v>489</v>
      </c>
      <c r="J99" s="107" t="s">
        <v>458</v>
      </c>
      <c r="K99" s="109" t="s">
        <v>272</v>
      </c>
      <c r="L99" s="108" t="s">
        <v>279</v>
      </c>
      <c r="M99" s="108"/>
      <c r="N99" s="109" t="s">
        <v>459</v>
      </c>
      <c r="O99" s="5" t="s">
        <v>559</v>
      </c>
      <c r="P99" s="25" t="str">
        <f t="shared" si="14"/>
        <v>Altissimo</v>
      </c>
      <c r="Q99" s="24" t="s">
        <v>294</v>
      </c>
      <c r="R99" s="5" t="str">
        <f>CONCATENATE(Parametri!D118,Parametri!E118,Parametri!F118)</f>
        <v>Medio</v>
      </c>
      <c r="S99" s="301"/>
      <c r="T99" s="301"/>
      <c r="U99" s="206"/>
      <c r="V99" s="206"/>
      <c r="W99" s="206"/>
      <c r="X99" s="206"/>
    </row>
    <row r="100" spans="1:24" ht="44" thickBot="1" x14ac:dyDescent="0.4">
      <c r="A100" s="110" t="str">
        <f>A98</f>
        <v>Ufficio Piani di vigilanza e vigilanze speciali</v>
      </c>
      <c r="B100" s="111">
        <v>6</v>
      </c>
      <c r="C100" s="297"/>
      <c r="D100" s="297"/>
      <c r="E100" s="112" t="s">
        <v>487</v>
      </c>
      <c r="F100" s="299"/>
      <c r="G100" s="299"/>
      <c r="H100" s="299"/>
      <c r="I100" s="113" t="s">
        <v>490</v>
      </c>
      <c r="J100" s="107" t="s">
        <v>461</v>
      </c>
      <c r="K100" s="109" t="s">
        <v>272</v>
      </c>
      <c r="L100" s="109" t="s">
        <v>279</v>
      </c>
      <c r="M100" s="109"/>
      <c r="N100" s="109" t="s">
        <v>456</v>
      </c>
      <c r="P100" s="25" t="str">
        <f t="shared" si="14"/>
        <v>Altissimo</v>
      </c>
      <c r="Q100" s="24"/>
      <c r="R100" s="5" t="str">
        <f>CONCATENATE(Parametri!D119,Parametri!E119,Parametri!F119)</f>
        <v/>
      </c>
      <c r="S100" s="215"/>
      <c r="T100" s="215"/>
      <c r="U100" s="204"/>
      <c r="V100" s="204"/>
      <c r="W100" s="204"/>
      <c r="X100" s="204"/>
    </row>
    <row r="101" spans="1:24" ht="44" thickTop="1" x14ac:dyDescent="0.35">
      <c r="A101" s="122" t="str">
        <f>A90</f>
        <v>Ufficio Piani di vigilanza e vigilanze speciali</v>
      </c>
      <c r="B101" s="123">
        <v>7</v>
      </c>
      <c r="C101" s="302" t="s">
        <v>491</v>
      </c>
      <c r="D101" s="302" t="s">
        <v>272</v>
      </c>
      <c r="E101" s="124" t="s">
        <v>163</v>
      </c>
      <c r="F101" s="304" t="s">
        <v>492</v>
      </c>
      <c r="G101" s="304" t="s">
        <v>274</v>
      </c>
      <c r="H101" s="304" t="s">
        <v>323</v>
      </c>
      <c r="I101" s="124" t="s">
        <v>168</v>
      </c>
      <c r="J101" s="125" t="s">
        <v>493</v>
      </c>
      <c r="K101" s="128" t="s">
        <v>272</v>
      </c>
      <c r="L101" s="128" t="s">
        <v>281</v>
      </c>
      <c r="M101" s="126" t="s">
        <v>402</v>
      </c>
      <c r="N101" s="128" t="s">
        <v>399</v>
      </c>
      <c r="O101" s="5" t="s">
        <v>559</v>
      </c>
      <c r="P101" s="25" t="str">
        <f t="shared" si="14"/>
        <v>Altissimo</v>
      </c>
      <c r="Q101" s="24" t="s">
        <v>293</v>
      </c>
      <c r="R101" s="5" t="str">
        <f>CONCATENATE(Parametri!D120,Parametri!E120,Parametri!F120)</f>
        <v>Alto</v>
      </c>
      <c r="S101" s="219" t="s">
        <v>566</v>
      </c>
      <c r="T101" s="219" t="s">
        <v>560</v>
      </c>
      <c r="U101" s="203" t="s">
        <v>595</v>
      </c>
      <c r="V101" s="205">
        <v>42005</v>
      </c>
      <c r="W101" s="203" t="s">
        <v>580</v>
      </c>
      <c r="X101" s="203" t="s">
        <v>576</v>
      </c>
    </row>
    <row r="102" spans="1:24" ht="43.5" x14ac:dyDescent="0.35">
      <c r="A102" s="127" t="str">
        <f>A100</f>
        <v>Ufficio Piani di vigilanza e vigilanze speciali</v>
      </c>
      <c r="B102" s="123">
        <v>7</v>
      </c>
      <c r="C102" s="223"/>
      <c r="D102" s="223"/>
      <c r="E102" s="124" t="s">
        <v>163</v>
      </c>
      <c r="F102" s="220"/>
      <c r="G102" s="220"/>
      <c r="H102" s="220"/>
      <c r="I102" s="124" t="s">
        <v>224</v>
      </c>
      <c r="J102" s="125" t="s">
        <v>350</v>
      </c>
      <c r="K102" s="128" t="s">
        <v>274</v>
      </c>
      <c r="L102" s="126" t="s">
        <v>281</v>
      </c>
      <c r="M102" s="126" t="s">
        <v>283</v>
      </c>
      <c r="N102" s="128" t="s">
        <v>399</v>
      </c>
      <c r="O102" s="5" t="s">
        <v>559</v>
      </c>
      <c r="P102" s="25" t="str">
        <f t="shared" si="14"/>
        <v>Altissimo</v>
      </c>
      <c r="Q102" s="24" t="s">
        <v>293</v>
      </c>
      <c r="R102" s="5" t="str">
        <f>CONCATENATE(Parametri!D121,Parametri!E121,Parametri!F121)</f>
        <v>Alto</v>
      </c>
      <c r="S102" s="220"/>
      <c r="T102" s="220"/>
      <c r="U102" s="206"/>
      <c r="V102" s="206"/>
      <c r="W102" s="206"/>
      <c r="X102" s="206"/>
    </row>
    <row r="103" spans="1:24" ht="44" thickBot="1" x14ac:dyDescent="0.4">
      <c r="A103" s="129" t="str">
        <f>A101</f>
        <v>Ufficio Piani di vigilanza e vigilanze speciali</v>
      </c>
      <c r="B103" s="130">
        <v>7</v>
      </c>
      <c r="C103" s="223"/>
      <c r="D103" s="223"/>
      <c r="E103" s="131" t="s">
        <v>163</v>
      </c>
      <c r="F103" s="305"/>
      <c r="G103" s="305"/>
      <c r="H103" s="305"/>
      <c r="I103" s="132" t="s">
        <v>494</v>
      </c>
      <c r="J103" s="125" t="s">
        <v>495</v>
      </c>
      <c r="K103" s="128" t="s">
        <v>274</v>
      </c>
      <c r="L103" s="128" t="s">
        <v>281</v>
      </c>
      <c r="M103" s="128" t="s">
        <v>283</v>
      </c>
      <c r="N103" s="128" t="s">
        <v>399</v>
      </c>
      <c r="O103" s="5" t="s">
        <v>559</v>
      </c>
      <c r="P103" s="25" t="str">
        <f>P102</f>
        <v>Altissimo</v>
      </c>
      <c r="Q103" s="24" t="s">
        <v>293</v>
      </c>
      <c r="R103" s="5" t="str">
        <f>CONCATENATE(Parametri!D122,Parametri!E122,Parametri!F122)</f>
        <v>Alto</v>
      </c>
      <c r="S103" s="221"/>
      <c r="T103" s="221"/>
      <c r="U103" s="204"/>
      <c r="V103" s="204"/>
      <c r="W103" s="204"/>
      <c r="X103" s="204"/>
    </row>
    <row r="104" spans="1:24" ht="58.5" thickTop="1" x14ac:dyDescent="0.35">
      <c r="A104" s="127" t="str">
        <f t="shared" ref="A104:A130" si="15">A103</f>
        <v>Ufficio Piani di vigilanza e vigilanze speciali</v>
      </c>
      <c r="B104" s="123">
        <v>7</v>
      </c>
      <c r="C104" s="223"/>
      <c r="D104" s="223"/>
      <c r="E104" s="123" t="s">
        <v>164</v>
      </c>
      <c r="F104" s="302" t="s">
        <v>496</v>
      </c>
      <c r="G104" s="302" t="s">
        <v>274</v>
      </c>
      <c r="H104" s="302" t="s">
        <v>323</v>
      </c>
      <c r="I104" s="133" t="s">
        <v>169</v>
      </c>
      <c r="J104" s="134" t="s">
        <v>497</v>
      </c>
      <c r="K104" s="133" t="s">
        <v>274</v>
      </c>
      <c r="L104" s="133" t="s">
        <v>281</v>
      </c>
      <c r="M104" s="135" t="s">
        <v>283</v>
      </c>
      <c r="N104" s="133" t="s">
        <v>498</v>
      </c>
      <c r="O104" s="5" t="s">
        <v>558</v>
      </c>
      <c r="P104" s="25" t="str">
        <f t="shared" ref="P104:P141" si="16">P103</f>
        <v>Altissimo</v>
      </c>
      <c r="Q104" s="24" t="s">
        <v>293</v>
      </c>
      <c r="S104" s="222" t="s">
        <v>566</v>
      </c>
      <c r="T104" s="222" t="s">
        <v>589</v>
      </c>
      <c r="U104" s="203" t="s">
        <v>575</v>
      </c>
      <c r="V104" s="205">
        <v>42005</v>
      </c>
      <c r="W104" s="203" t="s">
        <v>574</v>
      </c>
      <c r="X104" s="203" t="s">
        <v>576</v>
      </c>
    </row>
    <row r="105" spans="1:24" ht="129" customHeight="1" x14ac:dyDescent="0.35">
      <c r="A105" s="127" t="str">
        <f t="shared" ref="A105:A106" si="17">A102</f>
        <v>Ufficio Piani di vigilanza e vigilanze speciali</v>
      </c>
      <c r="B105" s="123">
        <v>7</v>
      </c>
      <c r="C105" s="223"/>
      <c r="D105" s="223"/>
      <c r="E105" s="123" t="s">
        <v>164</v>
      </c>
      <c r="F105" s="223"/>
      <c r="G105" s="223"/>
      <c r="H105" s="223"/>
      <c r="I105" s="133" t="s">
        <v>225</v>
      </c>
      <c r="J105" s="134" t="s">
        <v>499</v>
      </c>
      <c r="K105" s="133" t="s">
        <v>274</v>
      </c>
      <c r="L105" s="135" t="s">
        <v>281</v>
      </c>
      <c r="M105" s="135" t="s">
        <v>283</v>
      </c>
      <c r="N105" s="133" t="s">
        <v>500</v>
      </c>
      <c r="O105" s="5" t="s">
        <v>558</v>
      </c>
      <c r="P105" s="25" t="str">
        <f t="shared" si="16"/>
        <v>Altissimo</v>
      </c>
      <c r="Q105" s="24" t="s">
        <v>294</v>
      </c>
      <c r="S105" s="223"/>
      <c r="T105" s="223"/>
      <c r="U105" s="206"/>
      <c r="V105" s="206"/>
      <c r="W105" s="206"/>
      <c r="X105" s="206"/>
    </row>
    <row r="106" spans="1:24" ht="110.25" customHeight="1" x14ac:dyDescent="0.35">
      <c r="A106" s="127" t="str">
        <f t="shared" si="17"/>
        <v>Ufficio Piani di vigilanza e vigilanze speciali</v>
      </c>
      <c r="B106" s="123">
        <v>7</v>
      </c>
      <c r="C106" s="223"/>
      <c r="D106" s="223"/>
      <c r="E106" s="123" t="s">
        <v>164</v>
      </c>
      <c r="F106" s="223"/>
      <c r="G106" s="223"/>
      <c r="H106" s="223"/>
      <c r="I106" s="133" t="s">
        <v>501</v>
      </c>
      <c r="J106" s="134" t="s">
        <v>502</v>
      </c>
      <c r="K106" s="133" t="s">
        <v>274</v>
      </c>
      <c r="L106" s="135" t="s">
        <v>281</v>
      </c>
      <c r="M106" s="135" t="s">
        <v>283</v>
      </c>
      <c r="N106" s="133" t="s">
        <v>498</v>
      </c>
      <c r="O106" s="5" t="s">
        <v>558</v>
      </c>
      <c r="P106" s="25" t="str">
        <f t="shared" si="16"/>
        <v>Altissimo</v>
      </c>
      <c r="Q106" s="24" t="s">
        <v>293</v>
      </c>
      <c r="S106" s="223"/>
      <c r="T106" s="223"/>
      <c r="U106" s="206"/>
      <c r="V106" s="206"/>
      <c r="W106" s="206"/>
      <c r="X106" s="206"/>
    </row>
    <row r="107" spans="1:24" ht="44" thickBot="1" x14ac:dyDescent="0.4">
      <c r="A107" s="129" t="str">
        <f>A104</f>
        <v>Ufficio Piani di vigilanza e vigilanze speciali</v>
      </c>
      <c r="B107" s="130">
        <v>7</v>
      </c>
      <c r="C107" s="223"/>
      <c r="D107" s="223"/>
      <c r="E107" s="130" t="s">
        <v>164</v>
      </c>
      <c r="F107" s="303"/>
      <c r="G107" s="303"/>
      <c r="H107" s="303"/>
      <c r="I107" s="136" t="s">
        <v>503</v>
      </c>
      <c r="J107" s="134" t="s">
        <v>504</v>
      </c>
      <c r="K107" s="133" t="s">
        <v>272</v>
      </c>
      <c r="L107" s="133" t="s">
        <v>279</v>
      </c>
      <c r="M107" s="133"/>
      <c r="N107" s="135" t="s">
        <v>456</v>
      </c>
      <c r="P107" s="25" t="str">
        <f t="shared" si="16"/>
        <v>Altissimo</v>
      </c>
      <c r="Q107" s="24"/>
      <c r="S107" s="224"/>
      <c r="T107" s="224"/>
      <c r="U107" s="204"/>
      <c r="V107" s="204"/>
      <c r="W107" s="204"/>
      <c r="X107" s="204"/>
    </row>
    <row r="108" spans="1:24" ht="44" thickTop="1" x14ac:dyDescent="0.35">
      <c r="A108" s="127" t="str">
        <f t="shared" si="15"/>
        <v>Ufficio Piani di vigilanza e vigilanze speciali</v>
      </c>
      <c r="B108" s="123">
        <v>7</v>
      </c>
      <c r="C108" s="223"/>
      <c r="D108" s="223"/>
      <c r="E108" s="124" t="s">
        <v>165</v>
      </c>
      <c r="F108" s="304" t="s">
        <v>505</v>
      </c>
      <c r="G108" s="304" t="s">
        <v>272</v>
      </c>
      <c r="H108" s="304" t="s">
        <v>323</v>
      </c>
      <c r="I108" s="128" t="s">
        <v>170</v>
      </c>
      <c r="J108" s="125" t="s">
        <v>506</v>
      </c>
      <c r="K108" s="128" t="s">
        <v>272</v>
      </c>
      <c r="L108" s="128" t="s">
        <v>279</v>
      </c>
      <c r="M108" s="126"/>
      <c r="N108" s="126" t="s">
        <v>456</v>
      </c>
      <c r="P108" s="25" t="str">
        <f t="shared" si="16"/>
        <v>Altissimo</v>
      </c>
      <c r="Q108" s="24"/>
    </row>
    <row r="109" spans="1:24" ht="44" thickBot="1" x14ac:dyDescent="0.4">
      <c r="A109" s="129" t="str">
        <f t="shared" si="15"/>
        <v>Ufficio Piani di vigilanza e vigilanze speciali</v>
      </c>
      <c r="B109" s="130">
        <v>7</v>
      </c>
      <c r="C109" s="223"/>
      <c r="D109" s="223"/>
      <c r="E109" s="131" t="s">
        <v>165</v>
      </c>
      <c r="F109" s="305"/>
      <c r="G109" s="305"/>
      <c r="H109" s="305"/>
      <c r="I109" s="132" t="s">
        <v>226</v>
      </c>
      <c r="J109" s="125" t="s">
        <v>507</v>
      </c>
      <c r="K109" s="128" t="s">
        <v>272</v>
      </c>
      <c r="L109" s="128" t="s">
        <v>279</v>
      </c>
      <c r="M109" s="128"/>
      <c r="N109" s="126" t="s">
        <v>456</v>
      </c>
      <c r="P109" s="25" t="str">
        <f t="shared" si="16"/>
        <v>Altissimo</v>
      </c>
      <c r="Q109" s="24"/>
    </row>
    <row r="110" spans="1:24" ht="58.5" thickTop="1" x14ac:dyDescent="0.35">
      <c r="A110" s="127" t="str">
        <f t="shared" si="15"/>
        <v>Ufficio Piani di vigilanza e vigilanze speciali</v>
      </c>
      <c r="B110" s="133">
        <v>7</v>
      </c>
      <c r="C110" s="223"/>
      <c r="D110" s="223"/>
      <c r="E110" s="123" t="s">
        <v>166</v>
      </c>
      <c r="F110" s="302" t="s">
        <v>508</v>
      </c>
      <c r="G110" s="302" t="s">
        <v>272</v>
      </c>
      <c r="H110" s="302" t="s">
        <v>323</v>
      </c>
      <c r="I110" s="133" t="s">
        <v>171</v>
      </c>
      <c r="J110" s="134" t="s">
        <v>509</v>
      </c>
      <c r="K110" s="133" t="s">
        <v>274</v>
      </c>
      <c r="L110" s="133" t="s">
        <v>279</v>
      </c>
      <c r="M110" s="135"/>
      <c r="N110" s="133" t="s">
        <v>407</v>
      </c>
      <c r="O110" s="5" t="s">
        <v>558</v>
      </c>
      <c r="P110" s="25" t="str">
        <f t="shared" si="16"/>
        <v>Altissimo</v>
      </c>
      <c r="Q110" s="24" t="s">
        <v>293</v>
      </c>
      <c r="S110" s="222" t="s">
        <v>566</v>
      </c>
      <c r="T110" s="222" t="s">
        <v>560</v>
      </c>
      <c r="U110" s="203" t="s">
        <v>575</v>
      </c>
      <c r="V110" s="205">
        <v>42005</v>
      </c>
      <c r="W110" s="203" t="s">
        <v>574</v>
      </c>
      <c r="X110" s="203" t="s">
        <v>576</v>
      </c>
    </row>
    <row r="111" spans="1:24" ht="73" thickBot="1" x14ac:dyDescent="0.4">
      <c r="A111" s="129" t="str">
        <f t="shared" si="15"/>
        <v>Ufficio Piani di vigilanza e vigilanze speciali</v>
      </c>
      <c r="B111" s="130">
        <v>7</v>
      </c>
      <c r="C111" s="303"/>
      <c r="D111" s="303"/>
      <c r="E111" s="130" t="s">
        <v>166</v>
      </c>
      <c r="F111" s="303"/>
      <c r="G111" s="303"/>
      <c r="H111" s="303"/>
      <c r="I111" s="136" t="s">
        <v>227</v>
      </c>
      <c r="J111" s="134" t="s">
        <v>510</v>
      </c>
      <c r="K111" s="133" t="s">
        <v>272</v>
      </c>
      <c r="L111" s="133" t="s">
        <v>279</v>
      </c>
      <c r="M111" s="133"/>
      <c r="N111" s="135" t="s">
        <v>456</v>
      </c>
      <c r="P111" s="25" t="str">
        <f t="shared" si="16"/>
        <v>Altissimo</v>
      </c>
      <c r="Q111" s="24"/>
      <c r="S111" s="224"/>
      <c r="T111" s="224"/>
      <c r="U111" s="204"/>
      <c r="V111" s="204"/>
      <c r="W111" s="206"/>
      <c r="X111" s="204"/>
    </row>
    <row r="112" spans="1:24" ht="60.75" thickTop="1" x14ac:dyDescent="0.25">
      <c r="A112" s="10" t="str">
        <f t="shared" si="15"/>
        <v>Ufficio Piani di vigilanza e vigilanze speciali</v>
      </c>
      <c r="B112" s="5">
        <v>7</v>
      </c>
      <c r="C112" s="10"/>
      <c r="D112" s="10"/>
      <c r="E112" s="5" t="s">
        <v>167</v>
      </c>
      <c r="F112" s="5"/>
      <c r="G112" s="5"/>
      <c r="H112" s="5"/>
      <c r="I112" s="17" t="s">
        <v>172</v>
      </c>
      <c r="J112" s="55"/>
      <c r="K112" s="5"/>
      <c r="L112" s="4"/>
      <c r="M112" s="4"/>
      <c r="N112" s="25"/>
      <c r="P112" s="25" t="str">
        <f t="shared" si="16"/>
        <v>Altissimo</v>
      </c>
      <c r="Q112" s="24"/>
    </row>
    <row r="113" spans="1:24" ht="60.75" thickBot="1" x14ac:dyDescent="0.3">
      <c r="A113" s="41" t="str">
        <f t="shared" si="15"/>
        <v>Ufficio Piani di vigilanza e vigilanze speciali</v>
      </c>
      <c r="B113" s="137">
        <v>7</v>
      </c>
      <c r="C113" s="138"/>
      <c r="D113" s="138"/>
      <c r="E113" s="137" t="s">
        <v>167</v>
      </c>
      <c r="F113" s="137"/>
      <c r="G113" s="137"/>
      <c r="H113" s="137"/>
      <c r="I113" s="17" t="s">
        <v>228</v>
      </c>
      <c r="J113" s="55"/>
      <c r="K113" s="5"/>
      <c r="L113" s="4"/>
      <c r="M113" s="4"/>
      <c r="N113" s="25"/>
      <c r="P113" s="25" t="str">
        <f t="shared" si="16"/>
        <v>Altissimo</v>
      </c>
      <c r="Q113" s="24"/>
    </row>
    <row r="114" spans="1:24" ht="60.75" customHeight="1" thickTop="1" x14ac:dyDescent="0.35">
      <c r="A114" s="139" t="str">
        <f t="shared" si="15"/>
        <v>Ufficio Piani di vigilanza e vigilanze speciali</v>
      </c>
      <c r="B114" s="140">
        <v>8</v>
      </c>
      <c r="C114" s="306" t="s">
        <v>511</v>
      </c>
      <c r="D114" s="306" t="s">
        <v>272</v>
      </c>
      <c r="E114" s="141" t="s">
        <v>173</v>
      </c>
      <c r="F114" s="308" t="s">
        <v>492</v>
      </c>
      <c r="G114" s="308" t="s">
        <v>274</v>
      </c>
      <c r="H114" s="308" t="s">
        <v>323</v>
      </c>
      <c r="I114" s="142" t="s">
        <v>178</v>
      </c>
      <c r="J114" s="147" t="s">
        <v>493</v>
      </c>
      <c r="K114" s="146" t="s">
        <v>272</v>
      </c>
      <c r="L114" s="146" t="s">
        <v>281</v>
      </c>
      <c r="M114" s="148" t="s">
        <v>402</v>
      </c>
      <c r="N114" s="146" t="s">
        <v>399</v>
      </c>
      <c r="O114" s="5" t="s">
        <v>559</v>
      </c>
      <c r="P114" s="25" t="str">
        <f t="shared" si="16"/>
        <v>Altissimo</v>
      </c>
      <c r="Q114" s="24" t="s">
        <v>293</v>
      </c>
      <c r="S114" s="216" t="s">
        <v>566</v>
      </c>
      <c r="T114" s="216" t="s">
        <v>581</v>
      </c>
      <c r="U114" s="203" t="s">
        <v>575</v>
      </c>
      <c r="V114" s="207">
        <v>42005</v>
      </c>
      <c r="W114" s="203" t="s">
        <v>582</v>
      </c>
      <c r="X114" s="208" t="s">
        <v>576</v>
      </c>
    </row>
    <row r="115" spans="1:24" ht="43.5" x14ac:dyDescent="0.35">
      <c r="A115" s="143" t="str">
        <f>A113</f>
        <v>Ufficio Piani di vigilanza e vigilanze speciali</v>
      </c>
      <c r="B115" s="144">
        <v>8</v>
      </c>
      <c r="C115" s="226"/>
      <c r="D115" s="226"/>
      <c r="E115" s="145" t="s">
        <v>173</v>
      </c>
      <c r="F115" s="217"/>
      <c r="G115" s="217"/>
      <c r="H115" s="217"/>
      <c r="I115" s="146" t="s">
        <v>229</v>
      </c>
      <c r="J115" s="147" t="s">
        <v>350</v>
      </c>
      <c r="K115" s="146" t="s">
        <v>274</v>
      </c>
      <c r="L115" s="148" t="s">
        <v>281</v>
      </c>
      <c r="M115" s="148" t="s">
        <v>283</v>
      </c>
      <c r="N115" s="146" t="s">
        <v>399</v>
      </c>
      <c r="O115" s="5" t="s">
        <v>559</v>
      </c>
      <c r="P115" s="25" t="str">
        <f t="shared" si="16"/>
        <v>Altissimo</v>
      </c>
      <c r="Q115" s="24" t="s">
        <v>294</v>
      </c>
      <c r="S115" s="217"/>
      <c r="T115" s="217"/>
      <c r="U115" s="206"/>
      <c r="V115" s="206"/>
      <c r="W115" s="206"/>
      <c r="X115" s="209"/>
    </row>
    <row r="116" spans="1:24" ht="44" thickBot="1" x14ac:dyDescent="0.4">
      <c r="A116" s="149" t="str">
        <f>A114</f>
        <v>Ufficio Piani di vigilanza e vigilanze speciali</v>
      </c>
      <c r="B116" s="150">
        <v>8</v>
      </c>
      <c r="C116" s="226"/>
      <c r="D116" s="226"/>
      <c r="E116" s="151" t="s">
        <v>173</v>
      </c>
      <c r="F116" s="309"/>
      <c r="G116" s="309"/>
      <c r="H116" s="309"/>
      <c r="I116" s="152" t="s">
        <v>512</v>
      </c>
      <c r="J116" s="147" t="s">
        <v>495</v>
      </c>
      <c r="K116" s="146" t="s">
        <v>274</v>
      </c>
      <c r="L116" s="148" t="s">
        <v>281</v>
      </c>
      <c r="M116" s="148" t="s">
        <v>283</v>
      </c>
      <c r="N116" s="146" t="s">
        <v>399</v>
      </c>
      <c r="O116" s="5" t="s">
        <v>559</v>
      </c>
      <c r="P116" s="25" t="str">
        <f t="shared" si="16"/>
        <v>Altissimo</v>
      </c>
      <c r="Q116" s="24" t="s">
        <v>294</v>
      </c>
      <c r="S116" s="218"/>
      <c r="T116" s="218"/>
      <c r="U116" s="204"/>
      <c r="V116" s="204"/>
      <c r="W116" s="204"/>
      <c r="X116" s="210"/>
    </row>
    <row r="117" spans="1:24" ht="58.5" thickTop="1" x14ac:dyDescent="0.35">
      <c r="A117" s="143" t="str">
        <f t="shared" si="15"/>
        <v>Ufficio Piani di vigilanza e vigilanze speciali</v>
      </c>
      <c r="B117" s="144">
        <v>8</v>
      </c>
      <c r="C117" s="226"/>
      <c r="D117" s="226"/>
      <c r="E117" s="144" t="s">
        <v>174</v>
      </c>
      <c r="F117" s="306" t="s">
        <v>496</v>
      </c>
      <c r="G117" s="306" t="s">
        <v>274</v>
      </c>
      <c r="H117" s="306" t="s">
        <v>323</v>
      </c>
      <c r="I117" s="144" t="s">
        <v>179</v>
      </c>
      <c r="J117" s="155" t="s">
        <v>497</v>
      </c>
      <c r="K117" s="154" t="s">
        <v>274</v>
      </c>
      <c r="L117" s="154" t="s">
        <v>281</v>
      </c>
      <c r="M117" s="153" t="s">
        <v>283</v>
      </c>
      <c r="N117" s="154" t="s">
        <v>498</v>
      </c>
      <c r="O117" s="5" t="s">
        <v>558</v>
      </c>
      <c r="P117" s="25" t="str">
        <f t="shared" si="16"/>
        <v>Altissimo</v>
      </c>
      <c r="Q117" s="24" t="s">
        <v>294</v>
      </c>
      <c r="S117" s="225" t="s">
        <v>566</v>
      </c>
      <c r="T117" s="225" t="s">
        <v>560</v>
      </c>
      <c r="U117" s="203" t="s">
        <v>575</v>
      </c>
      <c r="V117" s="207">
        <v>42005</v>
      </c>
      <c r="W117" s="203" t="s">
        <v>574</v>
      </c>
      <c r="X117" s="203" t="s">
        <v>576</v>
      </c>
    </row>
    <row r="118" spans="1:24" ht="87" x14ac:dyDescent="0.35">
      <c r="A118" s="143" t="str">
        <f t="shared" ref="A118:A121" si="18">A113</f>
        <v>Ufficio Piani di vigilanza e vigilanze speciali</v>
      </c>
      <c r="B118" s="144">
        <v>8</v>
      </c>
      <c r="C118" s="226"/>
      <c r="D118" s="226"/>
      <c r="E118" s="144" t="s">
        <v>174</v>
      </c>
      <c r="F118" s="226"/>
      <c r="G118" s="226"/>
      <c r="H118" s="226"/>
      <c r="I118" s="144" t="s">
        <v>230</v>
      </c>
      <c r="J118" s="155" t="s">
        <v>499</v>
      </c>
      <c r="K118" s="154" t="s">
        <v>274</v>
      </c>
      <c r="L118" s="153" t="s">
        <v>281</v>
      </c>
      <c r="M118" s="153" t="s">
        <v>283</v>
      </c>
      <c r="N118" s="154" t="s">
        <v>500</v>
      </c>
      <c r="O118" s="5" t="s">
        <v>558</v>
      </c>
      <c r="P118" s="25" t="str">
        <f t="shared" si="16"/>
        <v>Altissimo</v>
      </c>
      <c r="Q118" s="24" t="s">
        <v>293</v>
      </c>
      <c r="S118" s="226"/>
      <c r="T118" s="226"/>
      <c r="U118" s="206"/>
      <c r="V118" s="206"/>
      <c r="W118" s="206"/>
      <c r="X118" s="206"/>
    </row>
    <row r="119" spans="1:24" ht="58" x14ac:dyDescent="0.35">
      <c r="A119" s="143" t="str">
        <f t="shared" si="18"/>
        <v>Ufficio Piani di vigilanza e vigilanze speciali</v>
      </c>
      <c r="B119" s="144">
        <v>8</v>
      </c>
      <c r="C119" s="226"/>
      <c r="D119" s="226"/>
      <c r="E119" s="144" t="s">
        <v>174</v>
      </c>
      <c r="F119" s="226"/>
      <c r="G119" s="226"/>
      <c r="H119" s="226"/>
      <c r="I119" s="144" t="s">
        <v>513</v>
      </c>
      <c r="J119" s="155" t="s">
        <v>502</v>
      </c>
      <c r="K119" s="154" t="s">
        <v>274</v>
      </c>
      <c r="L119" s="153" t="s">
        <v>281</v>
      </c>
      <c r="M119" s="153" t="s">
        <v>283</v>
      </c>
      <c r="N119" s="154" t="s">
        <v>407</v>
      </c>
      <c r="O119" s="5" t="s">
        <v>558</v>
      </c>
      <c r="P119" s="25" t="str">
        <f t="shared" si="16"/>
        <v>Altissimo</v>
      </c>
      <c r="Q119" s="24" t="s">
        <v>293</v>
      </c>
      <c r="S119" s="226"/>
      <c r="T119" s="226"/>
      <c r="U119" s="206"/>
      <c r="V119" s="206"/>
      <c r="W119" s="206"/>
      <c r="X119" s="206"/>
    </row>
    <row r="120" spans="1:24" ht="87" x14ac:dyDescent="0.35">
      <c r="A120" s="143" t="str">
        <f t="shared" si="18"/>
        <v>Ufficio Piani di vigilanza e vigilanze speciali</v>
      </c>
      <c r="B120" s="144">
        <v>8</v>
      </c>
      <c r="C120" s="226"/>
      <c r="D120" s="226"/>
      <c r="E120" s="144" t="s">
        <v>174</v>
      </c>
      <c r="F120" s="226"/>
      <c r="G120" s="226"/>
      <c r="H120" s="226"/>
      <c r="I120" s="144" t="s">
        <v>514</v>
      </c>
      <c r="J120" s="155" t="s">
        <v>515</v>
      </c>
      <c r="K120" s="154" t="s">
        <v>272</v>
      </c>
      <c r="L120" s="153" t="s">
        <v>281</v>
      </c>
      <c r="M120" s="153" t="s">
        <v>402</v>
      </c>
      <c r="N120" s="154" t="s">
        <v>500</v>
      </c>
      <c r="O120" s="5" t="s">
        <v>558</v>
      </c>
      <c r="P120" s="25" t="str">
        <f t="shared" si="16"/>
        <v>Altissimo</v>
      </c>
      <c r="Q120" s="24" t="s">
        <v>295</v>
      </c>
      <c r="S120" s="226"/>
      <c r="T120" s="226"/>
      <c r="U120" s="206"/>
      <c r="V120" s="206"/>
      <c r="W120" s="206"/>
      <c r="X120" s="206"/>
    </row>
    <row r="121" spans="1:24" ht="72.5" x14ac:dyDescent="0.35">
      <c r="A121" s="143" t="str">
        <f t="shared" si="18"/>
        <v>Ufficio Piani di vigilanza e vigilanze speciali</v>
      </c>
      <c r="B121" s="144">
        <v>8</v>
      </c>
      <c r="C121" s="226"/>
      <c r="D121" s="226"/>
      <c r="E121" s="144" t="s">
        <v>174</v>
      </c>
      <c r="F121" s="226"/>
      <c r="G121" s="226"/>
      <c r="H121" s="226"/>
      <c r="I121" s="144" t="s">
        <v>516</v>
      </c>
      <c r="J121" s="155" t="s">
        <v>517</v>
      </c>
      <c r="K121" s="154" t="s">
        <v>272</v>
      </c>
      <c r="L121" s="153" t="s">
        <v>281</v>
      </c>
      <c r="M121" s="153" t="s">
        <v>402</v>
      </c>
      <c r="N121" s="154" t="s">
        <v>518</v>
      </c>
      <c r="O121" s="5" t="s">
        <v>559</v>
      </c>
      <c r="P121" s="25" t="str">
        <f t="shared" si="16"/>
        <v>Altissimo</v>
      </c>
      <c r="Q121" s="24" t="s">
        <v>295</v>
      </c>
      <c r="S121" s="226"/>
      <c r="T121" s="226"/>
      <c r="U121" s="206"/>
      <c r="V121" s="206"/>
      <c r="W121" s="206"/>
      <c r="X121" s="206"/>
    </row>
    <row r="122" spans="1:24" ht="44" thickBot="1" x14ac:dyDescent="0.4">
      <c r="A122" s="149" t="str">
        <f>A117</f>
        <v>Ufficio Piani di vigilanza e vigilanze speciali</v>
      </c>
      <c r="B122" s="150">
        <v>8</v>
      </c>
      <c r="C122" s="226"/>
      <c r="D122" s="226"/>
      <c r="E122" s="150" t="s">
        <v>174</v>
      </c>
      <c r="F122" s="307"/>
      <c r="G122" s="307"/>
      <c r="H122" s="307"/>
      <c r="I122" s="156" t="s">
        <v>519</v>
      </c>
      <c r="J122" s="155" t="s">
        <v>504</v>
      </c>
      <c r="K122" s="154" t="s">
        <v>272</v>
      </c>
      <c r="L122" s="153" t="s">
        <v>279</v>
      </c>
      <c r="M122" s="153"/>
      <c r="N122" s="154" t="s">
        <v>520</v>
      </c>
      <c r="P122" s="25" t="str">
        <f t="shared" si="16"/>
        <v>Altissimo</v>
      </c>
      <c r="Q122" s="24"/>
      <c r="S122" s="227"/>
      <c r="T122" s="227"/>
      <c r="U122" s="204"/>
      <c r="V122" s="204"/>
      <c r="W122" s="204"/>
      <c r="X122" s="204"/>
    </row>
    <row r="123" spans="1:24" ht="44" thickTop="1" x14ac:dyDescent="0.35">
      <c r="A123" s="143" t="str">
        <f t="shared" si="15"/>
        <v>Ufficio Piani di vigilanza e vigilanze speciali</v>
      </c>
      <c r="B123" s="144">
        <v>8</v>
      </c>
      <c r="C123" s="226"/>
      <c r="D123" s="226"/>
      <c r="E123" s="145" t="s">
        <v>175</v>
      </c>
      <c r="F123" s="308" t="s">
        <v>505</v>
      </c>
      <c r="G123" s="308" t="s">
        <v>272</v>
      </c>
      <c r="H123" s="308" t="s">
        <v>323</v>
      </c>
      <c r="I123" s="146" t="s">
        <v>180</v>
      </c>
      <c r="J123" s="147" t="s">
        <v>506</v>
      </c>
      <c r="K123" s="146" t="s">
        <v>272</v>
      </c>
      <c r="L123" s="146" t="s">
        <v>279</v>
      </c>
      <c r="M123" s="148"/>
      <c r="N123" s="148" t="s">
        <v>521</v>
      </c>
      <c r="P123" s="25" t="str">
        <f t="shared" si="16"/>
        <v>Altissimo</v>
      </c>
      <c r="Q123" s="24"/>
    </row>
    <row r="124" spans="1:24" ht="44" thickBot="1" x14ac:dyDescent="0.4">
      <c r="A124" s="149" t="str">
        <f t="shared" si="15"/>
        <v>Ufficio Piani di vigilanza e vigilanze speciali</v>
      </c>
      <c r="B124" s="150">
        <v>8</v>
      </c>
      <c r="C124" s="226"/>
      <c r="D124" s="226"/>
      <c r="E124" s="151" t="s">
        <v>175</v>
      </c>
      <c r="F124" s="309"/>
      <c r="G124" s="309"/>
      <c r="H124" s="309"/>
      <c r="I124" s="152" t="s">
        <v>231</v>
      </c>
      <c r="J124" s="147" t="s">
        <v>507</v>
      </c>
      <c r="K124" s="146" t="s">
        <v>272</v>
      </c>
      <c r="L124" s="148" t="s">
        <v>279</v>
      </c>
      <c r="M124" s="148"/>
      <c r="N124" s="146" t="s">
        <v>522</v>
      </c>
      <c r="P124" s="25" t="str">
        <f t="shared" si="16"/>
        <v>Altissimo</v>
      </c>
      <c r="Q124" s="24"/>
    </row>
    <row r="125" spans="1:24" ht="44.5" thickTop="1" thickBot="1" x14ac:dyDescent="0.4">
      <c r="A125" s="149" t="str">
        <f t="shared" si="15"/>
        <v>Ufficio Piani di vigilanza e vigilanze speciali</v>
      </c>
      <c r="B125" s="150">
        <v>8</v>
      </c>
      <c r="C125" s="226"/>
      <c r="D125" s="226"/>
      <c r="E125" s="150" t="s">
        <v>176</v>
      </c>
      <c r="F125" s="157" t="s">
        <v>523</v>
      </c>
      <c r="G125" s="150" t="s">
        <v>272</v>
      </c>
      <c r="H125" s="150" t="s">
        <v>524</v>
      </c>
      <c r="I125" s="156" t="s">
        <v>181</v>
      </c>
      <c r="J125" s="194" t="s">
        <v>525</v>
      </c>
      <c r="K125" s="195"/>
      <c r="L125" s="196"/>
      <c r="M125" s="196"/>
      <c r="N125" s="153"/>
      <c r="P125" s="25" t="str">
        <f t="shared" si="16"/>
        <v>Altissimo</v>
      </c>
      <c r="Q125" s="24"/>
    </row>
    <row r="126" spans="1:24" ht="73" thickTop="1" x14ac:dyDescent="0.35">
      <c r="A126" s="143" t="str">
        <f t="shared" si="15"/>
        <v>Ufficio Piani di vigilanza e vigilanze speciali</v>
      </c>
      <c r="B126" s="154">
        <v>8</v>
      </c>
      <c r="C126" s="226"/>
      <c r="D126" s="226"/>
      <c r="E126" s="146" t="s">
        <v>177</v>
      </c>
      <c r="F126" s="308" t="s">
        <v>526</v>
      </c>
      <c r="G126" s="308" t="s">
        <v>272</v>
      </c>
      <c r="H126" s="308" t="s">
        <v>527</v>
      </c>
      <c r="I126" s="158" t="s">
        <v>182</v>
      </c>
      <c r="J126" s="159" t="s">
        <v>528</v>
      </c>
      <c r="K126" s="146" t="s">
        <v>272</v>
      </c>
      <c r="L126" s="146" t="s">
        <v>281</v>
      </c>
      <c r="M126" s="148" t="s">
        <v>283</v>
      </c>
      <c r="N126" s="146" t="s">
        <v>518</v>
      </c>
      <c r="O126" s="5" t="s">
        <v>559</v>
      </c>
      <c r="P126" s="25" t="str">
        <f t="shared" si="16"/>
        <v>Altissimo</v>
      </c>
      <c r="Q126" s="24" t="s">
        <v>295</v>
      </c>
      <c r="S126" s="216" t="s">
        <v>566</v>
      </c>
      <c r="T126" s="216" t="s">
        <v>565</v>
      </c>
      <c r="U126" s="203" t="s">
        <v>575</v>
      </c>
      <c r="V126" s="207">
        <v>42005</v>
      </c>
      <c r="W126" s="203" t="s">
        <v>574</v>
      </c>
      <c r="X126" s="203" t="s">
        <v>576</v>
      </c>
    </row>
    <row r="127" spans="1:24" ht="58" x14ac:dyDescent="0.35">
      <c r="A127" s="143" t="str">
        <f>A125</f>
        <v>Ufficio Piani di vigilanza e vigilanze speciali</v>
      </c>
      <c r="B127" s="144">
        <v>8</v>
      </c>
      <c r="C127" s="226"/>
      <c r="D127" s="226"/>
      <c r="E127" s="146" t="s">
        <v>177</v>
      </c>
      <c r="F127" s="217"/>
      <c r="G127" s="217"/>
      <c r="H127" s="217"/>
      <c r="I127" s="158" t="s">
        <v>232</v>
      </c>
      <c r="J127" s="159" t="s">
        <v>529</v>
      </c>
      <c r="K127" s="146" t="s">
        <v>274</v>
      </c>
      <c r="L127" s="148" t="s">
        <v>281</v>
      </c>
      <c r="M127" s="148" t="s">
        <v>283</v>
      </c>
      <c r="N127" s="146" t="s">
        <v>407</v>
      </c>
      <c r="O127" s="5" t="s">
        <v>558</v>
      </c>
      <c r="P127" s="25" t="str">
        <f t="shared" si="16"/>
        <v>Altissimo</v>
      </c>
      <c r="Q127" s="24" t="s">
        <v>295</v>
      </c>
      <c r="S127" s="217"/>
      <c r="T127" s="217"/>
      <c r="U127" s="206"/>
      <c r="V127" s="206"/>
      <c r="W127" s="206"/>
      <c r="X127" s="206"/>
    </row>
    <row r="128" spans="1:24" ht="145.5" thickBot="1" x14ac:dyDescent="0.4">
      <c r="A128" s="149" t="str">
        <f>A126</f>
        <v>Ufficio Piani di vigilanza e vigilanze speciali</v>
      </c>
      <c r="B128" s="150">
        <v>8</v>
      </c>
      <c r="C128" s="226"/>
      <c r="D128" s="226"/>
      <c r="E128" s="151" t="s">
        <v>177</v>
      </c>
      <c r="F128" s="309"/>
      <c r="G128" s="309"/>
      <c r="H128" s="309"/>
      <c r="I128" s="152" t="s">
        <v>530</v>
      </c>
      <c r="J128" s="147" t="s">
        <v>531</v>
      </c>
      <c r="K128" s="146" t="s">
        <v>272</v>
      </c>
      <c r="L128" s="146" t="s">
        <v>281</v>
      </c>
      <c r="M128" s="146" t="s">
        <v>402</v>
      </c>
      <c r="N128" s="146" t="s">
        <v>407</v>
      </c>
      <c r="O128" s="5" t="s">
        <v>558</v>
      </c>
      <c r="P128" s="25" t="str">
        <f t="shared" si="16"/>
        <v>Altissimo</v>
      </c>
      <c r="Q128" s="24" t="s">
        <v>295</v>
      </c>
      <c r="S128" s="218"/>
      <c r="T128" s="218"/>
      <c r="U128" s="206"/>
      <c r="V128" s="206"/>
      <c r="W128" s="206"/>
      <c r="X128" s="206"/>
    </row>
    <row r="129" spans="1:24" ht="44" thickTop="1" x14ac:dyDescent="0.35">
      <c r="A129" s="143" t="str">
        <f t="shared" si="15"/>
        <v>Ufficio Piani di vigilanza e vigilanze speciali</v>
      </c>
      <c r="B129" s="144">
        <v>8</v>
      </c>
      <c r="C129" s="226"/>
      <c r="D129" s="226"/>
      <c r="E129" s="140" t="s">
        <v>532</v>
      </c>
      <c r="F129" s="306" t="s">
        <v>508</v>
      </c>
      <c r="G129" s="306" t="s">
        <v>272</v>
      </c>
      <c r="H129" s="306" t="s">
        <v>323</v>
      </c>
      <c r="I129" s="160" t="s">
        <v>533</v>
      </c>
      <c r="J129" s="155" t="s">
        <v>509</v>
      </c>
      <c r="K129" s="154" t="s">
        <v>274</v>
      </c>
      <c r="L129" s="154" t="s">
        <v>279</v>
      </c>
      <c r="M129" s="153"/>
      <c r="N129" s="153" t="s">
        <v>382</v>
      </c>
      <c r="P129" s="25" t="str">
        <f t="shared" si="16"/>
        <v>Altissimo</v>
      </c>
      <c r="Q129" s="24"/>
    </row>
    <row r="130" spans="1:24" ht="73" thickBot="1" x14ac:dyDescent="0.4">
      <c r="A130" s="149" t="str">
        <f t="shared" si="15"/>
        <v>Ufficio Piani di vigilanza e vigilanze speciali</v>
      </c>
      <c r="B130" s="156">
        <v>8</v>
      </c>
      <c r="C130" s="307"/>
      <c r="D130" s="307"/>
      <c r="E130" s="150" t="s">
        <v>532</v>
      </c>
      <c r="F130" s="307"/>
      <c r="G130" s="307"/>
      <c r="H130" s="307"/>
      <c r="I130" s="156" t="s">
        <v>534</v>
      </c>
      <c r="J130" s="155" t="s">
        <v>510</v>
      </c>
      <c r="K130" s="154" t="s">
        <v>272</v>
      </c>
      <c r="L130" s="154" t="s">
        <v>279</v>
      </c>
      <c r="M130" s="154"/>
      <c r="N130" s="153" t="s">
        <v>389</v>
      </c>
      <c r="P130" s="25" t="str">
        <f t="shared" si="16"/>
        <v>Altissimo</v>
      </c>
      <c r="Q130" s="24"/>
    </row>
    <row r="131" spans="1:24" ht="44" thickTop="1" x14ac:dyDescent="0.35">
      <c r="A131" s="161" t="s">
        <v>535</v>
      </c>
      <c r="B131" s="162">
        <v>9</v>
      </c>
      <c r="C131" s="313" t="s">
        <v>536</v>
      </c>
      <c r="D131" s="313" t="s">
        <v>269</v>
      </c>
      <c r="E131" s="162" t="s">
        <v>183</v>
      </c>
      <c r="F131" s="316" t="s">
        <v>537</v>
      </c>
      <c r="G131" s="316" t="str">
        <f>'[4]Sezione Fasi'!$G$5</f>
        <v xml:space="preserve">Dirigente </v>
      </c>
      <c r="H131" s="316">
        <v>1</v>
      </c>
      <c r="I131" s="163" t="s">
        <v>187</v>
      </c>
      <c r="J131" s="167" t="s">
        <v>375</v>
      </c>
      <c r="K131" s="166" t="s">
        <v>272</v>
      </c>
      <c r="L131" s="170" t="s">
        <v>281</v>
      </c>
      <c r="M131" s="170" t="s">
        <v>283</v>
      </c>
      <c r="N131" s="166" t="s">
        <v>538</v>
      </c>
      <c r="O131" s="5" t="s">
        <v>558</v>
      </c>
      <c r="P131" s="25" t="str">
        <f t="shared" si="16"/>
        <v>Altissimo</v>
      </c>
      <c r="Q131" s="24" t="s">
        <v>294</v>
      </c>
      <c r="S131" s="208" t="s">
        <v>561</v>
      </c>
      <c r="T131" s="203" t="s">
        <v>568</v>
      </c>
      <c r="U131" s="203" t="s">
        <v>575</v>
      </c>
      <c r="V131" s="205">
        <v>42005</v>
      </c>
      <c r="W131" s="203" t="s">
        <v>590</v>
      </c>
      <c r="X131" s="203" t="s">
        <v>576</v>
      </c>
    </row>
    <row r="132" spans="1:24" ht="43.5" x14ac:dyDescent="0.35">
      <c r="A132" s="164" t="s">
        <v>535</v>
      </c>
      <c r="B132" s="165">
        <v>9</v>
      </c>
      <c r="C132" s="246"/>
      <c r="D132" s="246"/>
      <c r="E132" s="165" t="s">
        <v>183</v>
      </c>
      <c r="F132" s="317"/>
      <c r="G132" s="317"/>
      <c r="H132" s="317"/>
      <c r="I132" s="165" t="s">
        <v>233</v>
      </c>
      <c r="J132" s="167" t="s">
        <v>539</v>
      </c>
      <c r="K132" s="166" t="s">
        <v>272</v>
      </c>
      <c r="L132" s="166" t="s">
        <v>281</v>
      </c>
      <c r="M132" s="166" t="s">
        <v>283</v>
      </c>
      <c r="N132" s="166" t="s">
        <v>540</v>
      </c>
      <c r="O132" s="5" t="s">
        <v>558</v>
      </c>
      <c r="P132" s="25" t="str">
        <f t="shared" si="16"/>
        <v>Altissimo</v>
      </c>
      <c r="Q132" s="24" t="s">
        <v>295</v>
      </c>
      <c r="S132" s="209"/>
      <c r="T132" s="206"/>
      <c r="U132" s="206"/>
      <c r="V132" s="206"/>
      <c r="W132" s="206"/>
      <c r="X132" s="206"/>
    </row>
    <row r="133" spans="1:24" ht="43.5" x14ac:dyDescent="0.35">
      <c r="A133" s="168" t="s">
        <v>535</v>
      </c>
      <c r="B133" s="169">
        <v>9</v>
      </c>
      <c r="C133" s="246"/>
      <c r="D133" s="246"/>
      <c r="E133" s="165" t="s">
        <v>183</v>
      </c>
      <c r="F133" s="317"/>
      <c r="G133" s="317"/>
      <c r="H133" s="317"/>
      <c r="I133" s="165" t="s">
        <v>541</v>
      </c>
      <c r="J133" s="167" t="s">
        <v>542</v>
      </c>
      <c r="K133" s="166" t="s">
        <v>272</v>
      </c>
      <c r="L133" s="170" t="s">
        <v>281</v>
      </c>
      <c r="M133" s="170" t="s">
        <v>283</v>
      </c>
      <c r="N133" s="166" t="s">
        <v>538</v>
      </c>
      <c r="O133" s="5" t="s">
        <v>558</v>
      </c>
      <c r="P133" s="25" t="str">
        <f t="shared" si="16"/>
        <v>Altissimo</v>
      </c>
      <c r="Q133" s="24" t="s">
        <v>294</v>
      </c>
      <c r="S133" s="209"/>
      <c r="T133" s="206"/>
      <c r="U133" s="206"/>
      <c r="V133" s="206"/>
      <c r="W133" s="206"/>
      <c r="X133" s="206"/>
    </row>
    <row r="134" spans="1:24" ht="44" thickBot="1" x14ac:dyDescent="0.4">
      <c r="A134" s="171" t="s">
        <v>535</v>
      </c>
      <c r="B134" s="172">
        <v>9</v>
      </c>
      <c r="C134" s="246"/>
      <c r="D134" s="246"/>
      <c r="E134" s="172" t="s">
        <v>183</v>
      </c>
      <c r="F134" s="318"/>
      <c r="G134" s="318"/>
      <c r="H134" s="318"/>
      <c r="I134" s="173" t="s">
        <v>543</v>
      </c>
      <c r="J134" s="167" t="s">
        <v>544</v>
      </c>
      <c r="K134" s="166" t="s">
        <v>272</v>
      </c>
      <c r="L134" s="166" t="s">
        <v>281</v>
      </c>
      <c r="M134" s="166" t="s">
        <v>283</v>
      </c>
      <c r="N134" s="166" t="s">
        <v>538</v>
      </c>
      <c r="O134" s="5" t="s">
        <v>558</v>
      </c>
      <c r="P134" s="25" t="str">
        <f t="shared" si="16"/>
        <v>Altissimo</v>
      </c>
      <c r="Q134" s="24" t="s">
        <v>294</v>
      </c>
      <c r="S134" s="209"/>
      <c r="T134" s="206"/>
      <c r="U134" s="206"/>
      <c r="V134" s="206"/>
      <c r="W134" s="206"/>
      <c r="X134" s="206"/>
    </row>
    <row r="135" spans="1:24" ht="44" thickTop="1" x14ac:dyDescent="0.35">
      <c r="A135" s="164" t="s">
        <v>535</v>
      </c>
      <c r="B135" s="165">
        <v>9</v>
      </c>
      <c r="C135" s="246"/>
      <c r="D135" s="246"/>
      <c r="E135" s="169" t="s">
        <v>184</v>
      </c>
      <c r="F135" s="319" t="s">
        <v>545</v>
      </c>
      <c r="G135" s="322" t="s">
        <v>546</v>
      </c>
      <c r="H135" s="316">
        <v>7</v>
      </c>
      <c r="I135" s="169" t="s">
        <v>188</v>
      </c>
      <c r="J135" s="167" t="s">
        <v>547</v>
      </c>
      <c r="K135" s="166" t="s">
        <v>274</v>
      </c>
      <c r="L135" s="166" t="s">
        <v>279</v>
      </c>
      <c r="M135" s="166" t="s">
        <v>283</v>
      </c>
      <c r="N135" s="170" t="s">
        <v>382</v>
      </c>
      <c r="P135" s="25" t="str">
        <f t="shared" si="16"/>
        <v>Altissimo</v>
      </c>
      <c r="Q135" s="24"/>
      <c r="S135" s="209"/>
      <c r="T135" s="206"/>
      <c r="U135" s="206"/>
      <c r="V135" s="206"/>
      <c r="W135" s="206"/>
      <c r="X135" s="206"/>
    </row>
    <row r="136" spans="1:24" ht="58" x14ac:dyDescent="0.35">
      <c r="A136" s="164" t="s">
        <v>535</v>
      </c>
      <c r="B136" s="165">
        <v>9</v>
      </c>
      <c r="C136" s="314"/>
      <c r="D136" s="314"/>
      <c r="E136" s="169" t="s">
        <v>185</v>
      </c>
      <c r="F136" s="320"/>
      <c r="G136" s="314"/>
      <c r="H136" s="317"/>
      <c r="I136" s="169" t="s">
        <v>234</v>
      </c>
      <c r="J136" s="167" t="s">
        <v>548</v>
      </c>
      <c r="K136" s="166" t="s">
        <v>274</v>
      </c>
      <c r="L136" s="166" t="s">
        <v>279</v>
      </c>
      <c r="M136" s="166" t="s">
        <v>283</v>
      </c>
      <c r="N136" s="166" t="s">
        <v>549</v>
      </c>
      <c r="O136" s="5" t="s">
        <v>558</v>
      </c>
      <c r="P136" s="25" t="str">
        <f t="shared" si="16"/>
        <v>Altissimo</v>
      </c>
      <c r="Q136" s="24" t="s">
        <v>294</v>
      </c>
      <c r="S136" s="209"/>
      <c r="T136" s="206"/>
      <c r="U136" s="206"/>
      <c r="V136" s="206"/>
      <c r="W136" s="206"/>
      <c r="X136" s="206"/>
    </row>
    <row r="137" spans="1:24" ht="44" thickBot="1" x14ac:dyDescent="0.4">
      <c r="A137" s="171" t="s">
        <v>535</v>
      </c>
      <c r="B137" s="172">
        <v>9</v>
      </c>
      <c r="C137" s="315"/>
      <c r="D137" s="315"/>
      <c r="E137" s="172" t="s">
        <v>186</v>
      </c>
      <c r="F137" s="321"/>
      <c r="G137" s="315"/>
      <c r="H137" s="318"/>
      <c r="I137" s="173" t="s">
        <v>550</v>
      </c>
      <c r="J137" s="167" t="s">
        <v>551</v>
      </c>
      <c r="K137" s="166" t="s">
        <v>274</v>
      </c>
      <c r="L137" s="166" t="s">
        <v>279</v>
      </c>
      <c r="M137" s="166" t="s">
        <v>283</v>
      </c>
      <c r="N137" s="170" t="s">
        <v>552</v>
      </c>
      <c r="P137" s="25" t="str">
        <f t="shared" si="16"/>
        <v>Altissimo</v>
      </c>
      <c r="Q137" s="24"/>
      <c r="S137" s="210"/>
      <c r="T137" s="204"/>
      <c r="U137" s="204"/>
      <c r="V137" s="204"/>
      <c r="W137" s="204"/>
      <c r="X137" s="204"/>
    </row>
    <row r="138" spans="1:24" ht="44" thickTop="1" x14ac:dyDescent="0.35">
      <c r="A138" s="174" t="str">
        <f t="shared" ref="A138:A141" si="19">A137</f>
        <v>Ufficio Piani di vigilanza e vigilanze speciali</v>
      </c>
      <c r="B138" s="175">
        <v>10</v>
      </c>
      <c r="C138" s="310" t="s">
        <v>553</v>
      </c>
      <c r="D138" s="310" t="s">
        <v>272</v>
      </c>
      <c r="E138" s="175" t="s">
        <v>189</v>
      </c>
      <c r="F138" s="310" t="s">
        <v>554</v>
      </c>
      <c r="G138" s="310" t="s">
        <v>274</v>
      </c>
      <c r="H138" s="310">
        <v>30</v>
      </c>
      <c r="I138" s="175" t="s">
        <v>191</v>
      </c>
      <c r="J138" s="197" t="s">
        <v>555</v>
      </c>
      <c r="K138" s="176" t="s">
        <v>274</v>
      </c>
      <c r="L138" s="176" t="s">
        <v>279</v>
      </c>
      <c r="M138" s="176"/>
      <c r="N138" s="180" t="s">
        <v>552</v>
      </c>
      <c r="P138" s="25" t="str">
        <f t="shared" si="16"/>
        <v>Altissimo</v>
      </c>
      <c r="Q138" s="24"/>
    </row>
    <row r="139" spans="1:24" ht="44" thickBot="1" x14ac:dyDescent="0.4">
      <c r="A139" s="177" t="str">
        <f t="shared" si="19"/>
        <v>Ufficio Piani di vigilanza e vigilanze speciali</v>
      </c>
      <c r="B139" s="178">
        <v>10</v>
      </c>
      <c r="C139" s="311"/>
      <c r="D139" s="311"/>
      <c r="E139" s="179" t="s">
        <v>189</v>
      </c>
      <c r="F139" s="312"/>
      <c r="G139" s="312"/>
      <c r="H139" s="312"/>
      <c r="I139" s="178" t="s">
        <v>235</v>
      </c>
      <c r="J139" s="197" t="s">
        <v>554</v>
      </c>
      <c r="K139" s="176" t="s">
        <v>274</v>
      </c>
      <c r="L139" s="176" t="s">
        <v>279</v>
      </c>
      <c r="M139" s="198"/>
      <c r="N139" s="180" t="s">
        <v>552</v>
      </c>
      <c r="P139" s="25" t="str">
        <f t="shared" si="16"/>
        <v>Altissimo</v>
      </c>
      <c r="Q139" s="24"/>
    </row>
    <row r="140" spans="1:24" ht="44" thickTop="1" x14ac:dyDescent="0.35">
      <c r="A140" s="177" t="str">
        <f t="shared" si="19"/>
        <v>Ufficio Piani di vigilanza e vigilanze speciali</v>
      </c>
      <c r="B140" s="178">
        <v>10</v>
      </c>
      <c r="C140" s="311"/>
      <c r="D140" s="311"/>
      <c r="E140" s="178" t="s">
        <v>190</v>
      </c>
      <c r="F140" s="310" t="s">
        <v>556</v>
      </c>
      <c r="G140" s="310" t="s">
        <v>272</v>
      </c>
      <c r="H140" s="310" t="s">
        <v>323</v>
      </c>
      <c r="I140" s="175" t="s">
        <v>192</v>
      </c>
      <c r="J140" s="197" t="s">
        <v>556</v>
      </c>
      <c r="K140" s="176" t="s">
        <v>272</v>
      </c>
      <c r="L140" s="176" t="s">
        <v>279</v>
      </c>
      <c r="M140" s="198"/>
      <c r="N140" s="180" t="s">
        <v>552</v>
      </c>
      <c r="P140" s="25" t="str">
        <f t="shared" si="16"/>
        <v>Altissimo</v>
      </c>
      <c r="Q140" s="24"/>
    </row>
    <row r="141" spans="1:24" ht="44" thickBot="1" x14ac:dyDescent="0.4">
      <c r="A141" s="181" t="str">
        <f t="shared" si="19"/>
        <v>Ufficio Piani di vigilanza e vigilanze speciali</v>
      </c>
      <c r="B141" s="182">
        <v>10</v>
      </c>
      <c r="C141" s="312"/>
      <c r="D141" s="312"/>
      <c r="E141" s="182" t="s">
        <v>190</v>
      </c>
      <c r="F141" s="312"/>
      <c r="G141" s="312"/>
      <c r="H141" s="312"/>
      <c r="I141" s="183" t="s">
        <v>236</v>
      </c>
      <c r="J141" s="197" t="s">
        <v>557</v>
      </c>
      <c r="K141" s="176" t="s">
        <v>272</v>
      </c>
      <c r="L141" s="176" t="s">
        <v>279</v>
      </c>
      <c r="M141" s="198"/>
      <c r="N141" s="180" t="s">
        <v>552</v>
      </c>
      <c r="P141" s="25" t="str">
        <f t="shared" si="16"/>
        <v>Altissimo</v>
      </c>
      <c r="Q141" s="24"/>
    </row>
    <row r="142" spans="1:24" ht="15" thickTop="1" x14ac:dyDescent="0.35">
      <c r="O142" s="199"/>
      <c r="P142" s="22"/>
      <c r="Q142" s="23"/>
      <c r="R142" s="22"/>
      <c r="S142" s="23"/>
      <c r="T142" s="22"/>
      <c r="U142" s="22"/>
      <c r="V142" s="22"/>
      <c r="W142" s="22"/>
      <c r="X142" s="22"/>
    </row>
    <row r="143" spans="1:24" x14ac:dyDescent="0.35">
      <c r="O143" s="199"/>
      <c r="P143" s="22"/>
      <c r="Q143" s="23"/>
      <c r="R143" s="22"/>
      <c r="S143" s="23"/>
      <c r="T143" s="22"/>
      <c r="U143" s="22"/>
      <c r="V143" s="22"/>
      <c r="W143" s="22"/>
      <c r="X143" s="22"/>
    </row>
    <row r="144" spans="1:24" x14ac:dyDescent="0.35">
      <c r="O144" s="199"/>
      <c r="P144" s="22"/>
      <c r="Q144" s="23"/>
      <c r="R144" s="22"/>
      <c r="S144" s="23"/>
      <c r="T144" s="22"/>
      <c r="U144" s="22"/>
      <c r="V144" s="22"/>
      <c r="W144" s="22"/>
      <c r="X144" s="22"/>
    </row>
    <row r="145" spans="15:24" x14ac:dyDescent="0.35">
      <c r="O145" s="199"/>
      <c r="P145" s="22"/>
      <c r="Q145" s="23"/>
      <c r="R145" s="22"/>
      <c r="S145" s="23"/>
      <c r="T145" s="22"/>
      <c r="U145" s="22"/>
      <c r="V145" s="22"/>
      <c r="W145" s="22"/>
      <c r="X145" s="22"/>
    </row>
    <row r="146" spans="15:24" x14ac:dyDescent="0.35">
      <c r="O146" s="199"/>
      <c r="P146" s="22"/>
      <c r="Q146" s="23"/>
      <c r="R146" s="22"/>
      <c r="S146" s="23"/>
      <c r="T146" s="22"/>
      <c r="U146" s="22"/>
      <c r="V146" s="22"/>
      <c r="W146" s="22"/>
      <c r="X146" s="22"/>
    </row>
    <row r="147" spans="15:24" x14ac:dyDescent="0.35">
      <c r="O147" s="199"/>
      <c r="P147" s="22"/>
      <c r="Q147" s="23"/>
      <c r="R147" s="22"/>
      <c r="S147" s="23"/>
      <c r="T147" s="22"/>
      <c r="U147" s="22"/>
      <c r="V147" s="22"/>
      <c r="W147" s="22"/>
      <c r="X147" s="22"/>
    </row>
    <row r="148" spans="15:24" x14ac:dyDescent="0.35">
      <c r="O148" s="199"/>
      <c r="P148" s="22"/>
      <c r="Q148" s="23"/>
      <c r="R148" s="22"/>
      <c r="S148" s="23"/>
      <c r="T148" s="22"/>
      <c r="U148" s="22"/>
      <c r="V148" s="22"/>
      <c r="W148" s="22"/>
      <c r="X148" s="22"/>
    </row>
    <row r="149" spans="15:24" x14ac:dyDescent="0.35">
      <c r="O149" s="199"/>
      <c r="P149" s="22"/>
      <c r="Q149" s="23"/>
      <c r="R149" s="22"/>
      <c r="S149" s="23"/>
      <c r="T149" s="22"/>
      <c r="U149" s="22"/>
      <c r="V149" s="22"/>
      <c r="W149" s="22"/>
      <c r="X149" s="22"/>
    </row>
    <row r="150" spans="15:24" x14ac:dyDescent="0.35">
      <c r="O150" s="199"/>
      <c r="P150" s="22"/>
      <c r="Q150" s="23"/>
      <c r="R150" s="22"/>
      <c r="S150" s="23"/>
      <c r="T150" s="22"/>
      <c r="U150" s="22"/>
      <c r="V150" s="22"/>
      <c r="W150" s="22"/>
      <c r="X150" s="22"/>
    </row>
    <row r="151" spans="15:24" x14ac:dyDescent="0.35">
      <c r="O151" s="199"/>
      <c r="P151" s="22"/>
      <c r="Q151" s="23"/>
      <c r="R151" s="22"/>
      <c r="S151" s="23"/>
      <c r="T151" s="22"/>
      <c r="U151" s="22"/>
      <c r="V151" s="22"/>
      <c r="W151" s="22"/>
      <c r="X151" s="22"/>
    </row>
    <row r="152" spans="15:24" x14ac:dyDescent="0.35">
      <c r="O152" s="199"/>
      <c r="P152" s="22"/>
      <c r="Q152" s="23"/>
      <c r="R152" s="22"/>
      <c r="S152" s="23"/>
      <c r="T152" s="22"/>
      <c r="U152" s="22"/>
      <c r="V152" s="22"/>
      <c r="W152" s="22"/>
      <c r="X152" s="22"/>
    </row>
    <row r="153" spans="15:24" x14ac:dyDescent="0.35">
      <c r="O153" s="199"/>
      <c r="P153" s="22"/>
      <c r="Q153" s="23"/>
      <c r="R153" s="22"/>
      <c r="S153" s="23"/>
      <c r="T153" s="22"/>
      <c r="U153" s="22"/>
      <c r="V153" s="22"/>
      <c r="W153" s="22"/>
      <c r="X153" s="22"/>
    </row>
    <row r="154" spans="15:24" x14ac:dyDescent="0.35">
      <c r="O154" s="199"/>
      <c r="P154" s="22"/>
      <c r="Q154" s="23"/>
      <c r="R154" s="22"/>
      <c r="S154" s="23"/>
      <c r="T154" s="22"/>
      <c r="U154" s="22"/>
      <c r="V154" s="22"/>
      <c r="W154" s="22"/>
      <c r="X154" s="22"/>
    </row>
    <row r="155" spans="15:24" x14ac:dyDescent="0.35">
      <c r="O155" s="199"/>
      <c r="P155" s="22"/>
      <c r="Q155" s="23"/>
      <c r="R155" s="22"/>
      <c r="S155" s="23"/>
      <c r="T155" s="22"/>
      <c r="U155" s="22"/>
      <c r="V155" s="22"/>
      <c r="W155" s="22"/>
      <c r="X155" s="22"/>
    </row>
    <row r="156" spans="15:24" x14ac:dyDescent="0.35">
      <c r="O156" s="199"/>
      <c r="P156" s="22"/>
      <c r="Q156" s="23"/>
      <c r="R156" s="22"/>
      <c r="S156" s="23"/>
      <c r="T156" s="22"/>
      <c r="U156" s="22"/>
      <c r="V156" s="22"/>
      <c r="W156" s="22"/>
      <c r="X156" s="22"/>
    </row>
    <row r="157" spans="15:24" x14ac:dyDescent="0.35">
      <c r="O157" s="199"/>
      <c r="P157" s="22"/>
      <c r="Q157" s="23"/>
      <c r="R157" s="22"/>
      <c r="S157" s="23"/>
      <c r="T157" s="22"/>
      <c r="U157" s="22"/>
      <c r="V157" s="22"/>
      <c r="W157" s="22"/>
      <c r="X157" s="22"/>
    </row>
    <row r="158" spans="15:24" x14ac:dyDescent="0.35">
      <c r="O158" s="199"/>
      <c r="P158" s="22"/>
      <c r="Q158" s="23"/>
      <c r="R158" s="22"/>
      <c r="S158" s="23"/>
      <c r="T158" s="22"/>
      <c r="U158" s="22"/>
      <c r="V158" s="22"/>
      <c r="W158" s="22"/>
      <c r="X158" s="22"/>
    </row>
    <row r="159" spans="15:24" x14ac:dyDescent="0.35">
      <c r="O159" s="199"/>
      <c r="P159" s="22"/>
      <c r="Q159" s="23"/>
      <c r="R159" s="22"/>
      <c r="S159" s="23"/>
      <c r="T159" s="22"/>
      <c r="U159" s="22"/>
      <c r="V159" s="22"/>
      <c r="W159" s="22"/>
      <c r="X159" s="22"/>
    </row>
    <row r="160" spans="15:24" x14ac:dyDescent="0.35">
      <c r="O160" s="199"/>
      <c r="P160" s="22"/>
      <c r="Q160" s="23"/>
      <c r="R160" s="22"/>
      <c r="S160" s="23"/>
      <c r="T160" s="22"/>
      <c r="U160" s="22"/>
      <c r="V160" s="22"/>
      <c r="W160" s="22"/>
      <c r="X160" s="22"/>
    </row>
    <row r="161" spans="15:24" x14ac:dyDescent="0.35">
      <c r="O161" s="199"/>
      <c r="P161" s="22"/>
      <c r="Q161" s="23"/>
      <c r="R161" s="22"/>
      <c r="S161" s="23"/>
      <c r="T161" s="22"/>
      <c r="U161" s="22"/>
      <c r="V161" s="22"/>
      <c r="W161" s="22"/>
      <c r="X161" s="22"/>
    </row>
    <row r="162" spans="15:24" x14ac:dyDescent="0.35">
      <c r="O162" s="199"/>
      <c r="P162" s="22"/>
      <c r="Q162" s="23"/>
      <c r="R162" s="22"/>
      <c r="S162" s="23"/>
      <c r="T162" s="22"/>
      <c r="U162" s="22"/>
      <c r="V162" s="22"/>
      <c r="W162" s="22"/>
      <c r="X162" s="22"/>
    </row>
    <row r="163" spans="15:24" x14ac:dyDescent="0.35">
      <c r="O163" s="199"/>
      <c r="P163" s="22"/>
      <c r="Q163" s="23"/>
      <c r="R163" s="22"/>
      <c r="S163" s="23"/>
      <c r="T163" s="22"/>
      <c r="U163" s="22"/>
      <c r="V163" s="22"/>
      <c r="W163" s="22"/>
      <c r="X163" s="22"/>
    </row>
    <row r="164" spans="15:24" x14ac:dyDescent="0.35">
      <c r="O164" s="199"/>
      <c r="P164" s="22"/>
      <c r="Q164" s="23"/>
      <c r="R164" s="22"/>
      <c r="S164" s="23"/>
      <c r="T164" s="22"/>
      <c r="U164" s="22"/>
      <c r="V164" s="22"/>
      <c r="W164" s="22"/>
      <c r="X164" s="22"/>
    </row>
    <row r="165" spans="15:24" x14ac:dyDescent="0.35">
      <c r="O165" s="199"/>
      <c r="P165" s="22"/>
      <c r="Q165" s="23"/>
      <c r="R165" s="22"/>
      <c r="S165" s="23"/>
      <c r="T165" s="22"/>
      <c r="U165" s="22"/>
      <c r="V165" s="22"/>
      <c r="W165" s="22"/>
      <c r="X165" s="22"/>
    </row>
    <row r="166" spans="15:24" x14ac:dyDescent="0.35">
      <c r="O166" s="199"/>
      <c r="P166" s="22"/>
      <c r="Q166" s="23"/>
      <c r="R166" s="22"/>
      <c r="S166" s="23"/>
      <c r="T166" s="22"/>
      <c r="U166" s="22"/>
      <c r="V166" s="22"/>
      <c r="W166" s="22"/>
      <c r="X166" s="22"/>
    </row>
    <row r="167" spans="15:24" x14ac:dyDescent="0.35">
      <c r="O167" s="199"/>
      <c r="P167" s="22"/>
      <c r="Q167" s="23"/>
      <c r="R167" s="22"/>
      <c r="S167" s="23"/>
      <c r="T167" s="22"/>
      <c r="U167" s="22"/>
      <c r="V167" s="22"/>
      <c r="W167" s="22"/>
      <c r="X167" s="22"/>
    </row>
    <row r="168" spans="15:24" x14ac:dyDescent="0.35">
      <c r="O168" s="199"/>
      <c r="P168" s="22"/>
      <c r="Q168" s="23"/>
      <c r="R168" s="22"/>
      <c r="S168" s="23"/>
      <c r="T168" s="22"/>
      <c r="U168" s="22"/>
      <c r="V168" s="22"/>
      <c r="W168" s="22"/>
      <c r="X168" s="22"/>
    </row>
    <row r="169" spans="15:24" x14ac:dyDescent="0.35">
      <c r="O169" s="199"/>
      <c r="P169" s="22"/>
      <c r="Q169" s="23"/>
      <c r="R169" s="22"/>
      <c r="S169" s="23"/>
      <c r="T169" s="22"/>
      <c r="U169" s="22"/>
      <c r="V169" s="22"/>
      <c r="W169" s="22"/>
      <c r="X169" s="22"/>
    </row>
    <row r="170" spans="15:24" x14ac:dyDescent="0.35">
      <c r="O170" s="199"/>
      <c r="P170" s="22"/>
      <c r="Q170" s="23"/>
      <c r="R170" s="22"/>
      <c r="S170" s="23"/>
      <c r="T170" s="22"/>
      <c r="U170" s="22"/>
      <c r="V170" s="22"/>
      <c r="W170" s="22"/>
      <c r="X170" s="22"/>
    </row>
    <row r="171" spans="15:24" x14ac:dyDescent="0.35">
      <c r="O171" s="199"/>
      <c r="P171" s="22"/>
      <c r="Q171" s="23"/>
      <c r="R171" s="22"/>
      <c r="S171" s="23"/>
      <c r="T171" s="22"/>
      <c r="U171" s="22"/>
      <c r="V171" s="22"/>
      <c r="W171" s="22"/>
      <c r="X171" s="22"/>
    </row>
    <row r="172" spans="15:24" x14ac:dyDescent="0.35">
      <c r="O172" s="199"/>
      <c r="P172" s="22"/>
      <c r="Q172" s="23"/>
      <c r="R172" s="22"/>
      <c r="S172" s="23"/>
      <c r="T172" s="22"/>
      <c r="U172" s="22"/>
      <c r="V172" s="22"/>
      <c r="W172" s="22"/>
      <c r="X172" s="22"/>
    </row>
    <row r="173" spans="15:24" x14ac:dyDescent="0.35">
      <c r="O173" s="199"/>
      <c r="P173" s="22"/>
      <c r="Q173" s="23"/>
      <c r="R173" s="22"/>
      <c r="S173" s="23"/>
      <c r="T173" s="22"/>
      <c r="U173" s="22"/>
      <c r="V173" s="22"/>
      <c r="W173" s="22"/>
      <c r="X173" s="22"/>
    </row>
    <row r="174" spans="15:24" x14ac:dyDescent="0.35">
      <c r="O174" s="199"/>
      <c r="P174" s="22"/>
      <c r="Q174" s="23"/>
      <c r="R174" s="22"/>
      <c r="S174" s="23"/>
      <c r="T174" s="22"/>
      <c r="U174" s="22"/>
      <c r="V174" s="22"/>
      <c r="W174" s="22"/>
      <c r="X174" s="22"/>
    </row>
    <row r="175" spans="15:24" x14ac:dyDescent="0.35">
      <c r="O175" s="199"/>
      <c r="P175" s="22"/>
      <c r="Q175" s="23"/>
      <c r="R175" s="22"/>
      <c r="S175" s="23"/>
      <c r="T175" s="22"/>
      <c r="U175" s="22"/>
      <c r="V175" s="22"/>
      <c r="W175" s="22"/>
      <c r="X175" s="22"/>
    </row>
    <row r="176" spans="15:24" x14ac:dyDescent="0.35">
      <c r="O176" s="199"/>
      <c r="P176" s="22"/>
      <c r="Q176" s="23"/>
      <c r="R176" s="22"/>
      <c r="S176" s="23"/>
      <c r="T176" s="22"/>
      <c r="U176" s="22"/>
      <c r="V176" s="22"/>
      <c r="W176" s="22"/>
      <c r="X176" s="22"/>
    </row>
    <row r="177" spans="15:24" x14ac:dyDescent="0.35">
      <c r="O177" s="199"/>
      <c r="P177" s="22"/>
      <c r="Q177" s="23"/>
      <c r="R177" s="22"/>
      <c r="S177" s="23"/>
      <c r="T177" s="22"/>
      <c r="U177" s="22"/>
      <c r="V177" s="22"/>
      <c r="W177" s="22"/>
      <c r="X177" s="22"/>
    </row>
    <row r="178" spans="15:24" x14ac:dyDescent="0.35">
      <c r="O178" s="199"/>
      <c r="P178" s="22"/>
      <c r="Q178" s="23"/>
      <c r="R178" s="22"/>
      <c r="S178" s="23"/>
      <c r="T178" s="22"/>
      <c r="U178" s="22"/>
      <c r="V178" s="22"/>
      <c r="W178" s="22"/>
      <c r="X178" s="22"/>
    </row>
    <row r="179" spans="15:24" x14ac:dyDescent="0.35">
      <c r="O179" s="199"/>
      <c r="P179" s="22"/>
      <c r="Q179" s="23"/>
      <c r="R179" s="22"/>
      <c r="S179" s="23"/>
      <c r="T179" s="22"/>
      <c r="U179" s="22"/>
      <c r="V179" s="22"/>
      <c r="W179" s="22"/>
      <c r="X179" s="22"/>
    </row>
    <row r="180" spans="15:24" x14ac:dyDescent="0.35">
      <c r="O180" s="199"/>
      <c r="P180" s="22"/>
      <c r="Q180" s="23"/>
      <c r="R180" s="22"/>
      <c r="S180" s="23"/>
      <c r="T180" s="22"/>
      <c r="U180" s="22"/>
      <c r="V180" s="22"/>
      <c r="W180" s="22"/>
      <c r="X180" s="22"/>
    </row>
    <row r="181" spans="15:24" x14ac:dyDescent="0.35">
      <c r="O181" s="199"/>
      <c r="P181" s="22"/>
      <c r="Q181" s="23"/>
      <c r="R181" s="22"/>
      <c r="S181" s="23"/>
      <c r="T181" s="22"/>
      <c r="U181" s="22"/>
      <c r="V181" s="22"/>
      <c r="W181" s="22"/>
      <c r="X181" s="22"/>
    </row>
    <row r="182" spans="15:24" x14ac:dyDescent="0.35">
      <c r="O182" s="199"/>
      <c r="P182" s="22"/>
      <c r="Q182" s="23"/>
      <c r="R182" s="22"/>
      <c r="S182" s="23"/>
      <c r="T182" s="22"/>
      <c r="U182" s="22"/>
      <c r="V182" s="22"/>
      <c r="W182" s="22"/>
      <c r="X182" s="22"/>
    </row>
    <row r="183" spans="15:24" x14ac:dyDescent="0.35">
      <c r="O183" s="199"/>
      <c r="P183" s="22"/>
      <c r="Q183" s="23"/>
      <c r="R183" s="22"/>
      <c r="S183" s="23"/>
      <c r="T183" s="22"/>
      <c r="U183" s="22"/>
      <c r="V183" s="22"/>
      <c r="W183" s="22"/>
      <c r="X183" s="22"/>
    </row>
    <row r="184" spans="15:24" x14ac:dyDescent="0.35">
      <c r="O184" s="199"/>
      <c r="P184" s="22"/>
      <c r="Q184" s="23"/>
      <c r="R184" s="22"/>
      <c r="S184" s="23"/>
      <c r="T184" s="22"/>
      <c r="U184" s="22"/>
      <c r="V184" s="22"/>
      <c r="W184" s="22"/>
      <c r="X184" s="22"/>
    </row>
    <row r="185" spans="15:24" x14ac:dyDescent="0.35">
      <c r="O185" s="199"/>
      <c r="P185" s="22"/>
      <c r="Q185" s="23"/>
      <c r="R185" s="22"/>
      <c r="S185" s="23"/>
      <c r="T185" s="22"/>
      <c r="U185" s="22"/>
      <c r="V185" s="22"/>
      <c r="W185" s="22"/>
      <c r="X185" s="22"/>
    </row>
    <row r="186" spans="15:24" x14ac:dyDescent="0.35">
      <c r="O186" s="199"/>
      <c r="P186" s="22"/>
      <c r="Q186" s="23"/>
      <c r="R186" s="22"/>
      <c r="S186" s="23"/>
      <c r="T186" s="22"/>
      <c r="U186" s="22"/>
      <c r="V186" s="22"/>
      <c r="W186" s="22"/>
      <c r="X186" s="22"/>
    </row>
    <row r="187" spans="15:24" x14ac:dyDescent="0.35">
      <c r="O187" s="199"/>
      <c r="P187" s="22"/>
      <c r="Q187" s="23"/>
      <c r="R187" s="22"/>
      <c r="S187" s="23"/>
      <c r="T187" s="22"/>
      <c r="U187" s="22"/>
      <c r="V187" s="22"/>
      <c r="W187" s="22"/>
      <c r="X187" s="22"/>
    </row>
    <row r="188" spans="15:24" x14ac:dyDescent="0.35">
      <c r="O188" s="199"/>
      <c r="P188" s="22"/>
      <c r="Q188" s="23"/>
      <c r="R188" s="22"/>
      <c r="S188" s="23"/>
      <c r="T188" s="22"/>
      <c r="U188" s="22"/>
      <c r="V188" s="22"/>
      <c r="W188" s="22"/>
      <c r="X188" s="22"/>
    </row>
    <row r="189" spans="15:24" x14ac:dyDescent="0.35">
      <c r="O189" s="199"/>
      <c r="P189" s="22"/>
      <c r="Q189" s="23"/>
      <c r="R189" s="22"/>
      <c r="S189" s="23"/>
      <c r="T189" s="22"/>
      <c r="U189" s="22"/>
      <c r="V189" s="22"/>
      <c r="W189" s="22"/>
      <c r="X189" s="22"/>
    </row>
    <row r="190" spans="15:24" x14ac:dyDescent="0.35">
      <c r="O190" s="199"/>
      <c r="P190" s="22"/>
      <c r="Q190" s="23"/>
      <c r="R190" s="22"/>
      <c r="S190" s="23"/>
      <c r="T190" s="22"/>
      <c r="U190" s="22"/>
      <c r="V190" s="22"/>
      <c r="W190" s="22"/>
      <c r="X190" s="22"/>
    </row>
    <row r="191" spans="15:24" x14ac:dyDescent="0.35">
      <c r="O191" s="199"/>
      <c r="P191" s="22"/>
      <c r="Q191" s="23"/>
      <c r="R191" s="22"/>
      <c r="S191" s="23"/>
      <c r="T191" s="22"/>
      <c r="U191" s="22"/>
      <c r="V191" s="22"/>
      <c r="W191" s="22"/>
      <c r="X191" s="22"/>
    </row>
    <row r="192" spans="15:24" x14ac:dyDescent="0.35">
      <c r="O192" s="199"/>
      <c r="P192" s="22"/>
      <c r="Q192" s="23"/>
      <c r="R192" s="22"/>
      <c r="S192" s="23"/>
      <c r="T192" s="22"/>
      <c r="U192" s="22"/>
      <c r="V192" s="22"/>
      <c r="W192" s="22"/>
      <c r="X192" s="22"/>
    </row>
    <row r="193" spans="15:24" x14ac:dyDescent="0.35">
      <c r="O193" s="199"/>
      <c r="P193" s="22"/>
      <c r="Q193" s="23"/>
      <c r="R193" s="22"/>
      <c r="S193" s="23"/>
      <c r="T193" s="22"/>
      <c r="U193" s="22"/>
      <c r="V193" s="22"/>
      <c r="W193" s="22"/>
      <c r="X193" s="22"/>
    </row>
    <row r="194" spans="15:24" x14ac:dyDescent="0.35">
      <c r="O194" s="199"/>
      <c r="P194" s="22"/>
      <c r="Q194" s="23"/>
      <c r="R194" s="22"/>
      <c r="S194" s="23"/>
      <c r="T194" s="22"/>
      <c r="U194" s="22"/>
      <c r="V194" s="22"/>
      <c r="W194" s="22"/>
      <c r="X194" s="22"/>
    </row>
    <row r="195" spans="15:24" x14ac:dyDescent="0.35">
      <c r="O195" s="199"/>
      <c r="P195" s="22"/>
      <c r="Q195" s="23"/>
      <c r="R195" s="22"/>
      <c r="S195" s="23"/>
      <c r="T195" s="22"/>
      <c r="U195" s="22"/>
      <c r="V195" s="22"/>
      <c r="W195" s="22"/>
      <c r="X195" s="22"/>
    </row>
    <row r="196" spans="15:24" x14ac:dyDescent="0.35">
      <c r="O196" s="199"/>
      <c r="P196" s="22"/>
      <c r="Q196" s="23"/>
      <c r="R196" s="22"/>
      <c r="S196" s="23"/>
      <c r="T196" s="22"/>
      <c r="U196" s="22"/>
      <c r="V196" s="22"/>
      <c r="W196" s="22"/>
      <c r="X196" s="22"/>
    </row>
    <row r="197" spans="15:24" x14ac:dyDescent="0.35">
      <c r="O197" s="199"/>
      <c r="P197" s="22"/>
      <c r="Q197" s="23"/>
      <c r="R197" s="22"/>
      <c r="S197" s="23"/>
      <c r="T197" s="22"/>
      <c r="U197" s="22"/>
      <c r="V197" s="22"/>
      <c r="W197" s="22"/>
      <c r="X197" s="22"/>
    </row>
    <row r="198" spans="15:24" x14ac:dyDescent="0.35">
      <c r="O198" s="199"/>
      <c r="P198" s="22"/>
      <c r="Q198" s="23"/>
      <c r="R198" s="22"/>
      <c r="S198" s="23"/>
      <c r="T198" s="22"/>
      <c r="U198" s="22"/>
      <c r="V198" s="22"/>
      <c r="W198" s="22"/>
      <c r="X198" s="22"/>
    </row>
    <row r="199" spans="15:24" x14ac:dyDescent="0.35">
      <c r="O199" s="199"/>
      <c r="P199" s="22"/>
      <c r="Q199" s="23"/>
      <c r="R199" s="22"/>
      <c r="S199" s="23"/>
      <c r="T199" s="22"/>
      <c r="U199" s="22"/>
      <c r="V199" s="22"/>
      <c r="W199" s="22"/>
      <c r="X199" s="22"/>
    </row>
    <row r="200" spans="15:24" x14ac:dyDescent="0.35">
      <c r="O200" s="199"/>
      <c r="P200" s="22"/>
      <c r="Q200" s="23"/>
      <c r="R200" s="22"/>
      <c r="S200" s="23"/>
      <c r="T200" s="22"/>
      <c r="U200" s="22"/>
      <c r="V200" s="22"/>
      <c r="W200" s="22"/>
      <c r="X200" s="22"/>
    </row>
    <row r="201" spans="15:24" x14ac:dyDescent="0.35">
      <c r="O201" s="199"/>
      <c r="P201" s="22"/>
      <c r="Q201" s="23"/>
      <c r="R201" s="22"/>
      <c r="S201" s="23"/>
      <c r="T201" s="22"/>
      <c r="U201" s="22"/>
      <c r="V201" s="22"/>
      <c r="W201" s="22"/>
      <c r="X201" s="22"/>
    </row>
    <row r="202" spans="15:24" x14ac:dyDescent="0.35">
      <c r="O202" s="199"/>
      <c r="P202" s="22"/>
      <c r="Q202" s="23"/>
      <c r="R202" s="22"/>
      <c r="S202" s="23"/>
      <c r="T202" s="22"/>
      <c r="U202" s="22"/>
      <c r="V202" s="22"/>
      <c r="W202" s="22"/>
      <c r="X202" s="22"/>
    </row>
    <row r="203" spans="15:24" x14ac:dyDescent="0.35">
      <c r="O203" s="199"/>
      <c r="P203" s="22"/>
      <c r="Q203" s="23"/>
      <c r="R203" s="22"/>
      <c r="S203" s="23"/>
      <c r="T203" s="22"/>
      <c r="U203" s="22"/>
      <c r="V203" s="22"/>
      <c r="W203" s="22"/>
      <c r="X203" s="22"/>
    </row>
    <row r="204" spans="15:24" x14ac:dyDescent="0.35">
      <c r="O204" s="199"/>
      <c r="P204" s="22"/>
      <c r="Q204" s="23"/>
      <c r="R204" s="22"/>
      <c r="S204" s="23"/>
      <c r="T204" s="22"/>
      <c r="U204" s="22"/>
      <c r="V204" s="22"/>
      <c r="W204" s="22"/>
      <c r="X204" s="22"/>
    </row>
    <row r="205" spans="15:24" x14ac:dyDescent="0.35">
      <c r="O205" s="199"/>
      <c r="P205" s="22"/>
      <c r="Q205" s="23"/>
      <c r="R205" s="22"/>
      <c r="S205" s="23"/>
      <c r="T205" s="22"/>
      <c r="U205" s="22"/>
      <c r="V205" s="22"/>
      <c r="W205" s="22"/>
      <c r="X205" s="22"/>
    </row>
    <row r="206" spans="15:24" x14ac:dyDescent="0.35">
      <c r="O206" s="199"/>
      <c r="P206" s="22"/>
      <c r="Q206" s="23"/>
      <c r="R206" s="22"/>
      <c r="S206" s="23"/>
      <c r="T206" s="22"/>
      <c r="U206" s="22"/>
      <c r="V206" s="22"/>
      <c r="W206" s="22"/>
      <c r="X206" s="22"/>
    </row>
    <row r="207" spans="15:24" x14ac:dyDescent="0.35">
      <c r="O207" s="199"/>
      <c r="P207" s="22"/>
      <c r="Q207" s="23"/>
      <c r="R207" s="22"/>
      <c r="S207" s="23"/>
      <c r="T207" s="22"/>
      <c r="U207" s="22"/>
      <c r="V207" s="22"/>
      <c r="W207" s="22"/>
      <c r="X207" s="22"/>
    </row>
    <row r="208" spans="15:24" x14ac:dyDescent="0.35">
      <c r="O208" s="199"/>
      <c r="P208" s="22"/>
      <c r="Q208" s="23"/>
      <c r="R208" s="22"/>
      <c r="S208" s="23"/>
      <c r="T208" s="22"/>
      <c r="U208" s="22"/>
      <c r="V208" s="22"/>
      <c r="W208" s="22"/>
      <c r="X208" s="22"/>
    </row>
    <row r="209" spans="15:24" x14ac:dyDescent="0.35">
      <c r="O209" s="199"/>
      <c r="P209" s="22"/>
      <c r="Q209" s="23"/>
      <c r="R209" s="22"/>
      <c r="S209" s="23"/>
      <c r="T209" s="22"/>
      <c r="U209" s="22"/>
      <c r="V209" s="22"/>
      <c r="W209" s="22"/>
      <c r="X209" s="22"/>
    </row>
    <row r="210" spans="15:24" x14ac:dyDescent="0.35">
      <c r="O210" s="199"/>
      <c r="P210" s="22"/>
      <c r="Q210" s="23"/>
      <c r="R210" s="22"/>
      <c r="S210" s="23"/>
      <c r="T210" s="22"/>
      <c r="U210" s="22"/>
      <c r="V210" s="22"/>
      <c r="W210" s="22"/>
      <c r="X210" s="22"/>
    </row>
    <row r="211" spans="15:24" x14ac:dyDescent="0.35">
      <c r="O211" s="199"/>
      <c r="P211" s="22"/>
      <c r="Q211" s="23"/>
      <c r="R211" s="22"/>
      <c r="S211" s="23"/>
      <c r="T211" s="22"/>
      <c r="U211" s="22"/>
      <c r="V211" s="22"/>
      <c r="W211" s="22"/>
      <c r="X211" s="22"/>
    </row>
    <row r="212" spans="15:24" x14ac:dyDescent="0.35">
      <c r="O212" s="199"/>
      <c r="P212" s="22"/>
      <c r="Q212" s="23"/>
      <c r="R212" s="22"/>
      <c r="S212" s="23"/>
      <c r="T212" s="22"/>
      <c r="U212" s="22"/>
      <c r="V212" s="22"/>
      <c r="W212" s="22"/>
      <c r="X212" s="22"/>
    </row>
    <row r="213" spans="15:24" x14ac:dyDescent="0.35">
      <c r="O213" s="199"/>
      <c r="P213" s="22"/>
      <c r="Q213" s="23"/>
      <c r="R213" s="22"/>
      <c r="S213" s="23"/>
      <c r="T213" s="22"/>
      <c r="U213" s="22"/>
      <c r="V213" s="22"/>
      <c r="W213" s="22"/>
      <c r="X213" s="22"/>
    </row>
    <row r="214" spans="15:24" x14ac:dyDescent="0.35">
      <c r="O214" s="199"/>
      <c r="P214" s="22"/>
      <c r="Q214" s="23"/>
      <c r="R214" s="22"/>
      <c r="S214" s="23"/>
      <c r="T214" s="22"/>
      <c r="U214" s="22"/>
      <c r="V214" s="22"/>
      <c r="W214" s="22"/>
      <c r="X214" s="22"/>
    </row>
    <row r="215" spans="15:24" x14ac:dyDescent="0.35">
      <c r="O215" s="199"/>
      <c r="P215" s="22"/>
      <c r="Q215" s="23"/>
      <c r="R215" s="22"/>
      <c r="S215" s="23"/>
      <c r="T215" s="22"/>
      <c r="U215" s="22"/>
      <c r="V215" s="22"/>
      <c r="W215" s="22"/>
      <c r="X215" s="22"/>
    </row>
    <row r="216" spans="15:24" x14ac:dyDescent="0.35">
      <c r="O216" s="199"/>
      <c r="P216" s="22"/>
      <c r="Q216" s="23"/>
      <c r="R216" s="22"/>
      <c r="S216" s="23"/>
      <c r="T216" s="22"/>
      <c r="U216" s="22"/>
      <c r="V216" s="22"/>
      <c r="W216" s="22"/>
      <c r="X216" s="22"/>
    </row>
    <row r="217" spans="15:24" x14ac:dyDescent="0.35">
      <c r="O217" s="199"/>
      <c r="P217" s="22"/>
      <c r="Q217" s="23"/>
      <c r="R217" s="22"/>
      <c r="S217" s="23"/>
      <c r="T217" s="22"/>
      <c r="U217" s="22"/>
      <c r="V217" s="22"/>
      <c r="W217" s="22"/>
      <c r="X217" s="22"/>
    </row>
    <row r="218" spans="15:24" x14ac:dyDescent="0.35">
      <c r="O218" s="199"/>
      <c r="P218" s="22"/>
      <c r="Q218" s="23"/>
      <c r="R218" s="22"/>
      <c r="S218" s="23"/>
      <c r="T218" s="22"/>
      <c r="U218" s="22"/>
      <c r="V218" s="22"/>
      <c r="W218" s="22"/>
      <c r="X218" s="22"/>
    </row>
    <row r="219" spans="15:24" x14ac:dyDescent="0.35">
      <c r="O219" s="199"/>
      <c r="P219" s="22"/>
      <c r="Q219" s="23"/>
      <c r="R219" s="22"/>
      <c r="S219" s="23"/>
      <c r="T219" s="22"/>
      <c r="U219" s="22"/>
      <c r="V219" s="22"/>
      <c r="W219" s="22"/>
      <c r="X219" s="22"/>
    </row>
    <row r="220" spans="15:24" x14ac:dyDescent="0.35">
      <c r="O220" s="199"/>
      <c r="P220" s="22"/>
      <c r="Q220" s="23"/>
      <c r="R220" s="22"/>
      <c r="S220" s="23"/>
      <c r="T220" s="22"/>
      <c r="U220" s="22"/>
      <c r="V220" s="22"/>
      <c r="W220" s="22"/>
      <c r="X220" s="22"/>
    </row>
    <row r="221" spans="15:24" x14ac:dyDescent="0.35">
      <c r="O221" s="199"/>
      <c r="P221" s="22"/>
      <c r="Q221" s="23"/>
      <c r="R221" s="22"/>
      <c r="S221" s="23"/>
      <c r="T221" s="22"/>
      <c r="U221" s="22"/>
      <c r="V221" s="22"/>
      <c r="W221" s="22"/>
      <c r="X221" s="22"/>
    </row>
    <row r="222" spans="15:24" x14ac:dyDescent="0.35">
      <c r="O222" s="199"/>
      <c r="P222" s="22"/>
      <c r="Q222" s="23"/>
      <c r="R222" s="22"/>
      <c r="S222" s="23"/>
      <c r="T222" s="22"/>
      <c r="U222" s="22"/>
      <c r="V222" s="22"/>
      <c r="W222" s="22"/>
      <c r="X222" s="22"/>
    </row>
    <row r="223" spans="15:24" x14ac:dyDescent="0.35">
      <c r="O223" s="199"/>
      <c r="P223" s="22"/>
      <c r="Q223" s="23"/>
      <c r="R223" s="22"/>
      <c r="S223" s="23"/>
      <c r="T223" s="22"/>
      <c r="U223" s="22"/>
      <c r="V223" s="22"/>
      <c r="W223" s="22"/>
      <c r="X223" s="22"/>
    </row>
    <row r="224" spans="15:24" x14ac:dyDescent="0.35">
      <c r="O224" s="199"/>
      <c r="P224" s="22"/>
      <c r="Q224" s="23"/>
      <c r="R224" s="22"/>
      <c r="S224" s="23"/>
      <c r="T224" s="22"/>
      <c r="U224" s="22"/>
      <c r="V224" s="22"/>
      <c r="W224" s="22"/>
      <c r="X224" s="22"/>
    </row>
    <row r="225" spans="15:24" x14ac:dyDescent="0.35">
      <c r="O225" s="199"/>
      <c r="P225" s="22"/>
      <c r="Q225" s="23"/>
      <c r="R225" s="22"/>
      <c r="S225" s="23"/>
      <c r="T225" s="22"/>
      <c r="U225" s="22"/>
      <c r="V225" s="22"/>
      <c r="W225" s="22"/>
      <c r="X225" s="22"/>
    </row>
    <row r="226" spans="15:24" x14ac:dyDescent="0.35">
      <c r="O226" s="199"/>
      <c r="P226" s="22"/>
      <c r="Q226" s="23"/>
      <c r="R226" s="22"/>
      <c r="S226" s="23"/>
      <c r="T226" s="22"/>
      <c r="U226" s="22"/>
      <c r="V226" s="22"/>
      <c r="W226" s="22"/>
      <c r="X226" s="22"/>
    </row>
    <row r="227" spans="15:24" x14ac:dyDescent="0.35">
      <c r="O227" s="199"/>
      <c r="P227" s="22"/>
      <c r="Q227" s="23"/>
      <c r="R227" s="22"/>
      <c r="S227" s="23"/>
      <c r="T227" s="22"/>
      <c r="U227" s="22"/>
      <c r="V227" s="22"/>
      <c r="W227" s="22"/>
      <c r="X227" s="22"/>
    </row>
    <row r="228" spans="15:24" x14ac:dyDescent="0.35">
      <c r="O228" s="199"/>
      <c r="P228" s="22"/>
      <c r="Q228" s="23"/>
      <c r="R228" s="22"/>
      <c r="S228" s="23"/>
      <c r="T228" s="22"/>
      <c r="U228" s="22"/>
      <c r="V228" s="22"/>
      <c r="W228" s="22"/>
      <c r="X228" s="22"/>
    </row>
    <row r="229" spans="15:24" x14ac:dyDescent="0.35">
      <c r="O229" s="199"/>
      <c r="P229" s="22"/>
      <c r="Q229" s="23"/>
      <c r="R229" s="22"/>
      <c r="S229" s="23"/>
      <c r="T229" s="22"/>
      <c r="U229" s="22"/>
      <c r="V229" s="22"/>
      <c r="W229" s="22"/>
      <c r="X229" s="22"/>
    </row>
    <row r="230" spans="15:24" x14ac:dyDescent="0.35">
      <c r="O230" s="199"/>
      <c r="P230" s="22"/>
      <c r="Q230" s="23"/>
      <c r="R230" s="22"/>
      <c r="S230" s="23"/>
      <c r="T230" s="22"/>
      <c r="U230" s="22"/>
      <c r="V230" s="22"/>
      <c r="W230" s="22"/>
      <c r="X230" s="22"/>
    </row>
    <row r="231" spans="15:24" x14ac:dyDescent="0.35">
      <c r="O231" s="199"/>
      <c r="P231" s="22"/>
      <c r="Q231" s="23"/>
      <c r="R231" s="22"/>
      <c r="S231" s="23"/>
      <c r="T231" s="22"/>
      <c r="U231" s="22"/>
      <c r="V231" s="22"/>
      <c r="W231" s="22"/>
      <c r="X231" s="22"/>
    </row>
    <row r="232" spans="15:24" x14ac:dyDescent="0.35">
      <c r="O232" s="199"/>
      <c r="P232" s="22"/>
      <c r="Q232" s="23"/>
      <c r="R232" s="22"/>
      <c r="S232" s="23"/>
      <c r="T232" s="22"/>
      <c r="U232" s="22"/>
      <c r="V232" s="22"/>
      <c r="W232" s="22"/>
      <c r="X232" s="22"/>
    </row>
    <row r="233" spans="15:24" x14ac:dyDescent="0.35">
      <c r="O233" s="199"/>
      <c r="P233" s="22"/>
      <c r="Q233" s="23"/>
      <c r="R233" s="22"/>
      <c r="S233" s="23"/>
      <c r="T233" s="22"/>
      <c r="U233" s="22"/>
      <c r="V233" s="22"/>
      <c r="W233" s="22"/>
      <c r="X233" s="22"/>
    </row>
    <row r="234" spans="15:24" x14ac:dyDescent="0.35">
      <c r="O234" s="199"/>
      <c r="P234" s="22"/>
      <c r="Q234" s="23"/>
      <c r="R234" s="22"/>
      <c r="S234" s="23"/>
      <c r="T234" s="22"/>
      <c r="U234" s="22"/>
      <c r="V234" s="22"/>
      <c r="W234" s="22"/>
      <c r="X234" s="22"/>
    </row>
    <row r="235" spans="15:24" x14ac:dyDescent="0.35">
      <c r="O235" s="199"/>
      <c r="P235" s="22"/>
      <c r="Q235" s="23"/>
      <c r="R235" s="22"/>
      <c r="S235" s="23"/>
      <c r="T235" s="22"/>
      <c r="U235" s="22"/>
      <c r="V235" s="22"/>
      <c r="W235" s="22"/>
      <c r="X235" s="22"/>
    </row>
    <row r="236" spans="15:24" x14ac:dyDescent="0.35">
      <c r="O236" s="199"/>
      <c r="P236" s="22"/>
      <c r="Q236" s="23"/>
      <c r="R236" s="22"/>
      <c r="S236" s="23"/>
      <c r="T236" s="22"/>
      <c r="U236" s="22"/>
      <c r="V236" s="22"/>
      <c r="W236" s="22"/>
      <c r="X236" s="22"/>
    </row>
    <row r="237" spans="15:24" x14ac:dyDescent="0.35">
      <c r="O237" s="199"/>
      <c r="P237" s="22"/>
      <c r="Q237" s="23"/>
      <c r="R237" s="22"/>
      <c r="S237" s="23"/>
      <c r="T237" s="22"/>
      <c r="U237" s="22"/>
      <c r="V237" s="22"/>
      <c r="W237" s="22"/>
      <c r="X237" s="22"/>
    </row>
    <row r="238" spans="15:24" x14ac:dyDescent="0.35">
      <c r="O238" s="199"/>
      <c r="P238" s="22"/>
      <c r="Q238" s="23"/>
      <c r="R238" s="22"/>
      <c r="S238" s="23"/>
      <c r="T238" s="22"/>
      <c r="U238" s="22"/>
      <c r="V238" s="22"/>
      <c r="W238" s="22"/>
      <c r="X238" s="22"/>
    </row>
    <row r="239" spans="15:24" x14ac:dyDescent="0.35">
      <c r="O239" s="199"/>
      <c r="P239" s="22"/>
      <c r="Q239" s="23"/>
      <c r="R239" s="22"/>
      <c r="S239" s="23"/>
      <c r="T239" s="22"/>
      <c r="U239" s="22"/>
      <c r="V239" s="22"/>
      <c r="W239" s="22"/>
      <c r="X239" s="22"/>
    </row>
    <row r="240" spans="15:24" x14ac:dyDescent="0.35">
      <c r="O240" s="199"/>
      <c r="P240" s="22"/>
      <c r="Q240" s="23"/>
      <c r="R240" s="22"/>
      <c r="S240" s="23"/>
      <c r="T240" s="22"/>
      <c r="U240" s="22"/>
      <c r="V240" s="22"/>
      <c r="W240" s="22"/>
      <c r="X240" s="22"/>
    </row>
    <row r="241" spans="15:24" x14ac:dyDescent="0.35">
      <c r="O241" s="199"/>
      <c r="P241" s="22"/>
      <c r="Q241" s="23"/>
      <c r="R241" s="22"/>
      <c r="S241" s="23"/>
      <c r="T241" s="22"/>
      <c r="U241" s="22"/>
      <c r="V241" s="22"/>
      <c r="W241" s="22"/>
      <c r="X241" s="22"/>
    </row>
    <row r="242" spans="15:24" x14ac:dyDescent="0.35">
      <c r="O242" s="199"/>
      <c r="P242" s="22"/>
      <c r="Q242" s="23"/>
      <c r="R242" s="22"/>
      <c r="S242" s="23"/>
      <c r="T242" s="22"/>
      <c r="U242" s="22"/>
      <c r="V242" s="22"/>
      <c r="W242" s="22"/>
      <c r="X242" s="22"/>
    </row>
    <row r="243" spans="15:24" x14ac:dyDescent="0.35">
      <c r="O243" s="199"/>
      <c r="P243" s="22"/>
      <c r="Q243" s="23"/>
      <c r="R243" s="22"/>
      <c r="S243" s="23"/>
      <c r="T243" s="22"/>
      <c r="U243" s="22"/>
      <c r="V243" s="22"/>
      <c r="W243" s="22"/>
      <c r="X243" s="22"/>
    </row>
    <row r="244" spans="15:24" x14ac:dyDescent="0.35">
      <c r="O244" s="199"/>
      <c r="P244" s="22"/>
      <c r="Q244" s="23"/>
      <c r="R244" s="22"/>
      <c r="S244" s="23"/>
      <c r="T244" s="22"/>
      <c r="U244" s="22"/>
      <c r="V244" s="22"/>
      <c r="W244" s="22"/>
      <c r="X244" s="22"/>
    </row>
    <row r="245" spans="15:24" x14ac:dyDescent="0.35">
      <c r="O245" s="199"/>
      <c r="P245" s="22"/>
      <c r="Q245" s="23"/>
      <c r="R245" s="22"/>
      <c r="S245" s="23"/>
      <c r="T245" s="22"/>
      <c r="U245" s="22"/>
      <c r="V245" s="22"/>
      <c r="W245" s="22"/>
      <c r="X245" s="22"/>
    </row>
    <row r="246" spans="15:24" x14ac:dyDescent="0.35">
      <c r="O246" s="199"/>
      <c r="P246" s="22"/>
      <c r="Q246" s="23"/>
      <c r="R246" s="22"/>
      <c r="S246" s="23"/>
      <c r="T246" s="22"/>
      <c r="U246" s="22"/>
      <c r="V246" s="22"/>
      <c r="W246" s="22"/>
      <c r="X246" s="22"/>
    </row>
    <row r="247" spans="15:24" x14ac:dyDescent="0.35">
      <c r="O247" s="199"/>
      <c r="P247" s="22"/>
      <c r="Q247" s="23"/>
      <c r="R247" s="22"/>
      <c r="S247" s="23"/>
      <c r="T247" s="22"/>
      <c r="U247" s="22"/>
      <c r="V247" s="22"/>
      <c r="W247" s="22"/>
      <c r="X247" s="22"/>
    </row>
    <row r="248" spans="15:24" x14ac:dyDescent="0.35">
      <c r="O248" s="199"/>
      <c r="P248" s="22"/>
      <c r="Q248" s="23"/>
      <c r="R248" s="22"/>
      <c r="S248" s="23"/>
      <c r="T248" s="22"/>
      <c r="U248" s="22"/>
      <c r="V248" s="22"/>
      <c r="W248" s="22"/>
      <c r="X248" s="22"/>
    </row>
    <row r="249" spans="15:24" x14ac:dyDescent="0.35">
      <c r="O249" s="199"/>
      <c r="P249" s="22"/>
      <c r="Q249" s="23"/>
      <c r="R249" s="22"/>
      <c r="S249" s="23"/>
      <c r="T249" s="22"/>
      <c r="U249" s="22"/>
      <c r="V249" s="22"/>
      <c r="W249" s="22"/>
      <c r="X249" s="22"/>
    </row>
    <row r="250" spans="15:24" x14ac:dyDescent="0.35">
      <c r="O250" s="199"/>
      <c r="P250" s="22"/>
      <c r="Q250" s="23"/>
      <c r="R250" s="22"/>
      <c r="S250" s="23"/>
      <c r="T250" s="22"/>
      <c r="U250" s="22"/>
      <c r="V250" s="22"/>
      <c r="W250" s="22"/>
      <c r="X250" s="22"/>
    </row>
    <row r="251" spans="15:24" x14ac:dyDescent="0.35">
      <c r="O251" s="199"/>
      <c r="P251" s="22"/>
      <c r="Q251" s="23"/>
      <c r="R251" s="22"/>
      <c r="S251" s="23"/>
      <c r="T251" s="22"/>
      <c r="U251" s="22"/>
      <c r="V251" s="22"/>
      <c r="W251" s="22"/>
      <c r="X251" s="22"/>
    </row>
    <row r="252" spans="15:24" x14ac:dyDescent="0.35">
      <c r="O252" s="199"/>
      <c r="P252" s="22"/>
      <c r="Q252" s="23"/>
      <c r="R252" s="22"/>
      <c r="S252" s="23"/>
      <c r="T252" s="22"/>
      <c r="U252" s="22"/>
      <c r="V252" s="22"/>
      <c r="W252" s="22"/>
      <c r="X252" s="22"/>
    </row>
    <row r="253" spans="15:24" x14ac:dyDescent="0.35">
      <c r="O253" s="199"/>
      <c r="P253" s="22"/>
      <c r="Q253" s="23"/>
      <c r="R253" s="22"/>
      <c r="S253" s="23"/>
      <c r="T253" s="22"/>
      <c r="U253" s="22"/>
      <c r="V253" s="22"/>
      <c r="W253" s="22"/>
      <c r="X253" s="22"/>
    </row>
    <row r="254" spans="15:24" x14ac:dyDescent="0.35">
      <c r="O254" s="199"/>
      <c r="P254" s="22"/>
      <c r="Q254" s="23"/>
      <c r="R254" s="22"/>
      <c r="S254" s="23"/>
      <c r="T254" s="22"/>
      <c r="U254" s="22"/>
      <c r="V254" s="22"/>
      <c r="W254" s="22"/>
      <c r="X254" s="22"/>
    </row>
    <row r="255" spans="15:24" x14ac:dyDescent="0.35">
      <c r="O255" s="199"/>
      <c r="P255" s="22"/>
      <c r="Q255" s="23"/>
      <c r="R255" s="22"/>
      <c r="S255" s="23"/>
      <c r="T255" s="22"/>
      <c r="U255" s="22"/>
      <c r="V255" s="22"/>
      <c r="W255" s="22"/>
      <c r="X255" s="22"/>
    </row>
    <row r="256" spans="15:24" x14ac:dyDescent="0.35">
      <c r="O256" s="199"/>
      <c r="P256" s="22"/>
      <c r="Q256" s="23"/>
      <c r="R256" s="22"/>
      <c r="S256" s="23"/>
      <c r="T256" s="22"/>
      <c r="U256" s="22"/>
      <c r="V256" s="22"/>
      <c r="W256" s="22"/>
      <c r="X256" s="22"/>
    </row>
    <row r="257" spans="15:24" x14ac:dyDescent="0.35">
      <c r="O257" s="199"/>
      <c r="P257" s="22"/>
      <c r="Q257" s="23"/>
      <c r="R257" s="22"/>
      <c r="S257" s="23"/>
      <c r="T257" s="22"/>
      <c r="U257" s="22"/>
      <c r="V257" s="22"/>
      <c r="W257" s="22"/>
      <c r="X257" s="22"/>
    </row>
    <row r="258" spans="15:24" x14ac:dyDescent="0.35">
      <c r="O258" s="199"/>
      <c r="P258" s="22"/>
      <c r="Q258" s="23"/>
      <c r="R258" s="22"/>
      <c r="S258" s="23"/>
      <c r="T258" s="22"/>
      <c r="U258" s="22"/>
      <c r="V258" s="22"/>
      <c r="W258" s="22"/>
      <c r="X258" s="22"/>
    </row>
    <row r="259" spans="15:24" x14ac:dyDescent="0.35">
      <c r="O259" s="199"/>
      <c r="P259" s="22"/>
      <c r="Q259" s="23"/>
      <c r="R259" s="22"/>
      <c r="S259" s="23"/>
      <c r="T259" s="22"/>
      <c r="U259" s="22"/>
      <c r="V259" s="22"/>
      <c r="W259" s="22"/>
      <c r="X259" s="22"/>
    </row>
    <row r="260" spans="15:24" x14ac:dyDescent="0.35">
      <c r="O260" s="199"/>
      <c r="P260" s="22"/>
      <c r="Q260" s="23"/>
      <c r="R260" s="22"/>
      <c r="S260" s="23"/>
      <c r="T260" s="22"/>
      <c r="U260" s="22"/>
      <c r="V260" s="22"/>
      <c r="W260" s="22"/>
      <c r="X260" s="22"/>
    </row>
    <row r="261" spans="15:24" x14ac:dyDescent="0.35">
      <c r="O261" s="199"/>
      <c r="P261" s="22"/>
      <c r="Q261" s="23"/>
      <c r="R261" s="22"/>
      <c r="S261" s="23"/>
      <c r="T261" s="22"/>
      <c r="U261" s="22"/>
      <c r="V261" s="22"/>
      <c r="W261" s="22"/>
      <c r="X261" s="22"/>
    </row>
    <row r="262" spans="15:24" x14ac:dyDescent="0.35">
      <c r="O262" s="199"/>
      <c r="P262" s="22"/>
      <c r="Q262" s="23"/>
      <c r="R262" s="22"/>
      <c r="S262" s="23"/>
      <c r="T262" s="22"/>
      <c r="U262" s="22"/>
      <c r="V262" s="22"/>
      <c r="W262" s="22"/>
      <c r="X262" s="22"/>
    </row>
    <row r="263" spans="15:24" x14ac:dyDescent="0.35">
      <c r="O263" s="199"/>
      <c r="P263" s="22"/>
      <c r="Q263" s="23"/>
      <c r="R263" s="22"/>
      <c r="S263" s="23"/>
      <c r="T263" s="22"/>
      <c r="U263" s="22"/>
      <c r="V263" s="22"/>
      <c r="W263" s="22"/>
      <c r="X263" s="22"/>
    </row>
    <row r="264" spans="15:24" x14ac:dyDescent="0.35">
      <c r="O264" s="199"/>
      <c r="P264" s="22"/>
      <c r="Q264" s="23"/>
      <c r="R264" s="22"/>
      <c r="S264" s="23"/>
      <c r="T264" s="22"/>
      <c r="U264" s="22"/>
      <c r="V264" s="22"/>
      <c r="W264" s="22"/>
      <c r="X264" s="22"/>
    </row>
    <row r="265" spans="15:24" x14ac:dyDescent="0.35">
      <c r="O265" s="199"/>
      <c r="P265" s="22"/>
      <c r="Q265" s="23"/>
      <c r="R265" s="22"/>
      <c r="S265" s="23"/>
      <c r="T265" s="22"/>
      <c r="U265" s="22"/>
      <c r="V265" s="22"/>
      <c r="W265" s="22"/>
      <c r="X265" s="22"/>
    </row>
    <row r="266" spans="15:24" x14ac:dyDescent="0.35">
      <c r="O266" s="199"/>
      <c r="P266" s="22"/>
      <c r="Q266" s="23"/>
      <c r="R266" s="22"/>
      <c r="S266" s="23"/>
      <c r="T266" s="22"/>
      <c r="U266" s="22"/>
      <c r="V266" s="22"/>
      <c r="W266" s="22"/>
      <c r="X266" s="22"/>
    </row>
    <row r="267" spans="15:24" x14ac:dyDescent="0.35">
      <c r="O267" s="199"/>
      <c r="P267" s="22"/>
      <c r="Q267" s="23"/>
      <c r="R267" s="22"/>
      <c r="S267" s="23"/>
      <c r="T267" s="22"/>
      <c r="U267" s="22"/>
      <c r="V267" s="22"/>
      <c r="W267" s="22"/>
      <c r="X267" s="22"/>
    </row>
    <row r="268" spans="15:24" x14ac:dyDescent="0.35">
      <c r="O268" s="199"/>
      <c r="P268" s="22"/>
      <c r="Q268" s="23"/>
      <c r="R268" s="22"/>
      <c r="S268" s="23"/>
      <c r="T268" s="22"/>
      <c r="U268" s="22"/>
      <c r="V268" s="22"/>
      <c r="W268" s="22"/>
      <c r="X268" s="22"/>
    </row>
    <row r="269" spans="15:24" x14ac:dyDescent="0.35">
      <c r="O269" s="199"/>
      <c r="P269" s="22"/>
      <c r="Q269" s="23"/>
      <c r="R269" s="22"/>
      <c r="S269" s="23"/>
      <c r="T269" s="22"/>
      <c r="U269" s="22"/>
      <c r="V269" s="22"/>
      <c r="W269" s="22"/>
      <c r="X269" s="22"/>
    </row>
    <row r="270" spans="15:24" x14ac:dyDescent="0.35">
      <c r="O270" s="199"/>
      <c r="P270" s="22"/>
      <c r="Q270" s="23"/>
      <c r="R270" s="22"/>
      <c r="S270" s="23"/>
      <c r="T270" s="22"/>
      <c r="U270" s="22"/>
      <c r="V270" s="22"/>
      <c r="W270" s="22"/>
      <c r="X270" s="22"/>
    </row>
    <row r="271" spans="15:24" x14ac:dyDescent="0.35">
      <c r="O271" s="199"/>
      <c r="P271" s="22"/>
      <c r="Q271" s="23"/>
      <c r="R271" s="22"/>
      <c r="S271" s="23"/>
      <c r="T271" s="22"/>
      <c r="U271" s="22"/>
      <c r="V271" s="22"/>
      <c r="W271" s="22"/>
      <c r="X271" s="22"/>
    </row>
    <row r="272" spans="15:24" x14ac:dyDescent="0.35">
      <c r="O272" s="199"/>
      <c r="P272" s="22"/>
      <c r="Q272" s="23"/>
      <c r="R272" s="22"/>
      <c r="S272" s="23"/>
      <c r="T272" s="22"/>
      <c r="U272" s="22"/>
      <c r="V272" s="22"/>
      <c r="W272" s="22"/>
      <c r="X272" s="22"/>
    </row>
    <row r="273" spans="15:24" x14ac:dyDescent="0.35">
      <c r="O273" s="199"/>
      <c r="P273" s="22"/>
      <c r="Q273" s="23"/>
      <c r="R273" s="22"/>
      <c r="S273" s="23"/>
      <c r="T273" s="22"/>
      <c r="U273" s="22"/>
      <c r="V273" s="22"/>
      <c r="W273" s="22"/>
      <c r="X273" s="22"/>
    </row>
    <row r="274" spans="15:24" x14ac:dyDescent="0.35">
      <c r="O274" s="199"/>
      <c r="P274" s="22"/>
      <c r="Q274" s="23"/>
      <c r="R274" s="22"/>
      <c r="S274" s="23"/>
      <c r="T274" s="22"/>
      <c r="U274" s="22"/>
      <c r="V274" s="22"/>
      <c r="W274" s="22"/>
      <c r="X274" s="22"/>
    </row>
    <row r="275" spans="15:24" x14ac:dyDescent="0.35">
      <c r="O275" s="199"/>
      <c r="P275" s="22"/>
      <c r="Q275" s="23"/>
      <c r="R275" s="22"/>
      <c r="S275" s="23"/>
      <c r="T275" s="22"/>
      <c r="U275" s="22"/>
      <c r="V275" s="22"/>
      <c r="W275" s="22"/>
      <c r="X275" s="22"/>
    </row>
    <row r="276" spans="15:24" x14ac:dyDescent="0.35">
      <c r="O276" s="199"/>
      <c r="P276" s="22"/>
      <c r="Q276" s="23"/>
      <c r="R276" s="22"/>
      <c r="S276" s="23"/>
      <c r="T276" s="22"/>
      <c r="U276" s="22"/>
      <c r="V276" s="22"/>
      <c r="W276" s="22"/>
      <c r="X276" s="22"/>
    </row>
    <row r="277" spans="15:24" x14ac:dyDescent="0.35">
      <c r="O277" s="199"/>
      <c r="P277" s="22"/>
      <c r="Q277" s="23"/>
      <c r="R277" s="22"/>
      <c r="S277" s="23"/>
      <c r="T277" s="22"/>
      <c r="U277" s="22"/>
      <c r="V277" s="22"/>
      <c r="W277" s="22"/>
      <c r="X277" s="22"/>
    </row>
    <row r="278" spans="15:24" x14ac:dyDescent="0.35">
      <c r="O278" s="199"/>
      <c r="P278" s="22"/>
      <c r="Q278" s="23"/>
      <c r="R278" s="22"/>
      <c r="S278" s="23"/>
      <c r="T278" s="22"/>
      <c r="U278" s="22"/>
      <c r="V278" s="22"/>
      <c r="W278" s="22"/>
      <c r="X278" s="22"/>
    </row>
    <row r="279" spans="15:24" x14ac:dyDescent="0.35">
      <c r="O279" s="199"/>
      <c r="P279" s="22"/>
      <c r="Q279" s="23"/>
      <c r="R279" s="22"/>
      <c r="S279" s="23"/>
      <c r="T279" s="22"/>
      <c r="U279" s="22"/>
      <c r="V279" s="22"/>
      <c r="W279" s="22"/>
      <c r="X279" s="22"/>
    </row>
    <row r="280" spans="15:24" x14ac:dyDescent="0.35">
      <c r="O280" s="199"/>
      <c r="P280" s="22"/>
      <c r="Q280" s="23"/>
      <c r="R280" s="22"/>
      <c r="S280" s="23"/>
      <c r="T280" s="22"/>
      <c r="U280" s="22"/>
      <c r="V280" s="22"/>
      <c r="W280" s="22"/>
      <c r="X280" s="22"/>
    </row>
    <row r="281" spans="15:24" x14ac:dyDescent="0.35">
      <c r="O281" s="199"/>
      <c r="P281" s="22"/>
      <c r="Q281" s="23"/>
      <c r="R281" s="22"/>
      <c r="S281" s="23"/>
      <c r="T281" s="22"/>
      <c r="U281" s="22"/>
      <c r="V281" s="22"/>
      <c r="W281" s="22"/>
      <c r="X281" s="22"/>
    </row>
    <row r="282" spans="15:24" x14ac:dyDescent="0.35">
      <c r="O282" s="199"/>
      <c r="P282" s="22"/>
      <c r="Q282" s="23"/>
      <c r="R282" s="22"/>
      <c r="S282" s="23"/>
      <c r="T282" s="22"/>
      <c r="U282" s="22"/>
      <c r="V282" s="22"/>
      <c r="W282" s="22"/>
      <c r="X282" s="22"/>
    </row>
    <row r="283" spans="15:24" x14ac:dyDescent="0.35">
      <c r="O283" s="199"/>
      <c r="P283" s="22"/>
      <c r="Q283" s="23"/>
      <c r="R283" s="22"/>
      <c r="S283" s="23"/>
      <c r="T283" s="22"/>
      <c r="U283" s="22"/>
      <c r="V283" s="22"/>
      <c r="W283" s="22"/>
      <c r="X283" s="22"/>
    </row>
    <row r="284" spans="15:24" x14ac:dyDescent="0.35">
      <c r="O284" s="199"/>
      <c r="P284" s="22"/>
      <c r="Q284" s="23"/>
      <c r="R284" s="22"/>
      <c r="S284" s="23"/>
      <c r="T284" s="22"/>
      <c r="U284" s="22"/>
      <c r="V284" s="22"/>
      <c r="W284" s="22"/>
      <c r="X284" s="22"/>
    </row>
    <row r="285" spans="15:24" x14ac:dyDescent="0.35">
      <c r="O285" s="199"/>
      <c r="P285" s="22"/>
      <c r="Q285" s="23"/>
      <c r="R285" s="22"/>
      <c r="S285" s="23"/>
      <c r="T285" s="22"/>
      <c r="U285" s="22"/>
      <c r="V285" s="22"/>
      <c r="W285" s="22"/>
      <c r="X285" s="22"/>
    </row>
    <row r="286" spans="15:24" x14ac:dyDescent="0.35">
      <c r="O286" s="199"/>
      <c r="P286" s="22"/>
      <c r="Q286" s="23"/>
      <c r="R286" s="22"/>
      <c r="S286" s="23"/>
      <c r="T286" s="22"/>
      <c r="U286" s="22"/>
      <c r="V286" s="22"/>
      <c r="W286" s="22"/>
      <c r="X286" s="22"/>
    </row>
    <row r="287" spans="15:24" x14ac:dyDescent="0.35">
      <c r="O287" s="199"/>
      <c r="P287" s="22"/>
      <c r="Q287" s="23"/>
      <c r="R287" s="22"/>
      <c r="S287" s="23"/>
      <c r="T287" s="22"/>
      <c r="U287" s="22"/>
      <c r="V287" s="22"/>
      <c r="W287" s="22"/>
      <c r="X287" s="22"/>
    </row>
    <row r="288" spans="15:24" x14ac:dyDescent="0.35">
      <c r="O288" s="199"/>
      <c r="P288" s="22"/>
      <c r="Q288" s="23"/>
      <c r="R288" s="22"/>
      <c r="S288" s="23"/>
      <c r="T288" s="22"/>
      <c r="U288" s="22"/>
      <c r="V288" s="22"/>
      <c r="W288" s="22"/>
      <c r="X288" s="22"/>
    </row>
    <row r="289" spans="15:24" x14ac:dyDescent="0.35">
      <c r="O289" s="199"/>
      <c r="P289" s="22"/>
      <c r="Q289" s="23"/>
      <c r="R289" s="22"/>
      <c r="S289" s="23"/>
      <c r="T289" s="22"/>
      <c r="U289" s="22"/>
      <c r="V289" s="22"/>
      <c r="W289" s="22"/>
      <c r="X289" s="22"/>
    </row>
    <row r="290" spans="15:24" x14ac:dyDescent="0.35">
      <c r="O290" s="199"/>
      <c r="P290" s="22"/>
      <c r="Q290" s="23"/>
      <c r="R290" s="22"/>
      <c r="S290" s="23"/>
      <c r="T290" s="22"/>
      <c r="U290" s="22"/>
      <c r="V290" s="22"/>
      <c r="W290" s="22"/>
      <c r="X290" s="22"/>
    </row>
    <row r="291" spans="15:24" x14ac:dyDescent="0.35">
      <c r="O291" s="199"/>
      <c r="P291" s="22"/>
      <c r="Q291" s="23"/>
      <c r="R291" s="22"/>
      <c r="S291" s="23"/>
      <c r="T291" s="22"/>
      <c r="U291" s="22"/>
      <c r="V291" s="22"/>
      <c r="W291" s="22"/>
      <c r="X291" s="22"/>
    </row>
    <row r="292" spans="15:24" x14ac:dyDescent="0.35">
      <c r="O292" s="199"/>
      <c r="P292" s="22"/>
      <c r="Q292" s="23"/>
      <c r="R292" s="22"/>
      <c r="S292" s="23"/>
      <c r="T292" s="22"/>
      <c r="U292" s="22"/>
      <c r="V292" s="22"/>
      <c r="W292" s="22"/>
      <c r="X292" s="22"/>
    </row>
    <row r="293" spans="15:24" x14ac:dyDescent="0.35">
      <c r="O293" s="199"/>
      <c r="P293" s="22"/>
      <c r="Q293" s="23"/>
      <c r="R293" s="22"/>
      <c r="S293" s="23"/>
      <c r="T293" s="22"/>
      <c r="U293" s="22"/>
      <c r="V293" s="22"/>
      <c r="W293" s="22"/>
      <c r="X293" s="22"/>
    </row>
    <row r="294" spans="15:24" x14ac:dyDescent="0.35">
      <c r="O294" s="199"/>
      <c r="P294" s="22"/>
      <c r="Q294" s="23"/>
      <c r="R294" s="22"/>
      <c r="S294" s="23"/>
      <c r="T294" s="22"/>
      <c r="U294" s="22"/>
      <c r="V294" s="22"/>
      <c r="W294" s="22"/>
      <c r="X294" s="22"/>
    </row>
    <row r="295" spans="15:24" x14ac:dyDescent="0.35">
      <c r="O295" s="199"/>
      <c r="P295" s="22"/>
      <c r="Q295" s="23"/>
      <c r="R295" s="22"/>
      <c r="S295" s="23"/>
      <c r="T295" s="22"/>
      <c r="U295" s="22"/>
      <c r="V295" s="22"/>
      <c r="W295" s="22"/>
      <c r="X295" s="22"/>
    </row>
    <row r="296" spans="15:24" x14ac:dyDescent="0.35">
      <c r="O296" s="199"/>
      <c r="P296" s="22"/>
      <c r="Q296" s="23"/>
      <c r="R296" s="22"/>
      <c r="S296" s="23"/>
      <c r="T296" s="22"/>
      <c r="U296" s="22"/>
      <c r="V296" s="22"/>
      <c r="W296" s="22"/>
      <c r="X296" s="22"/>
    </row>
    <row r="297" spans="15:24" x14ac:dyDescent="0.35">
      <c r="O297" s="199"/>
      <c r="P297" s="22"/>
      <c r="Q297" s="23"/>
      <c r="R297" s="22"/>
      <c r="S297" s="23"/>
      <c r="T297" s="22"/>
      <c r="U297" s="22"/>
      <c r="V297" s="22"/>
      <c r="W297" s="22"/>
      <c r="X297" s="22"/>
    </row>
    <row r="298" spans="15:24" x14ac:dyDescent="0.35">
      <c r="O298" s="199"/>
      <c r="P298" s="22"/>
      <c r="Q298" s="23"/>
      <c r="R298" s="22"/>
      <c r="S298" s="23"/>
      <c r="T298" s="22"/>
      <c r="U298" s="22"/>
      <c r="V298" s="22"/>
      <c r="W298" s="22"/>
      <c r="X298" s="22"/>
    </row>
    <row r="299" spans="15:24" x14ac:dyDescent="0.35">
      <c r="O299" s="199"/>
      <c r="P299" s="22"/>
      <c r="Q299" s="23"/>
      <c r="R299" s="22"/>
      <c r="S299" s="23"/>
      <c r="T299" s="22"/>
      <c r="U299" s="22"/>
      <c r="V299" s="22"/>
      <c r="W299" s="22"/>
      <c r="X299" s="22"/>
    </row>
    <row r="300" spans="15:24" x14ac:dyDescent="0.35">
      <c r="O300" s="199"/>
      <c r="P300" s="22"/>
      <c r="Q300" s="23"/>
      <c r="R300" s="22"/>
      <c r="S300" s="23"/>
      <c r="T300" s="22"/>
      <c r="U300" s="22"/>
      <c r="V300" s="22"/>
      <c r="W300" s="22"/>
      <c r="X300" s="22"/>
    </row>
    <row r="301" spans="15:24" x14ac:dyDescent="0.35">
      <c r="O301" s="199"/>
      <c r="P301" s="22"/>
      <c r="Q301" s="23"/>
      <c r="R301" s="22"/>
      <c r="S301" s="23"/>
      <c r="T301" s="22"/>
      <c r="U301" s="22"/>
      <c r="V301" s="22"/>
      <c r="W301" s="22"/>
      <c r="X301" s="22"/>
    </row>
    <row r="302" spans="15:24" x14ac:dyDescent="0.35">
      <c r="O302" s="199"/>
      <c r="P302" s="22"/>
      <c r="Q302" s="23"/>
      <c r="R302" s="22"/>
      <c r="S302" s="23"/>
      <c r="T302" s="22"/>
      <c r="U302" s="22"/>
      <c r="V302" s="22"/>
      <c r="W302" s="22"/>
      <c r="X302" s="22"/>
    </row>
    <row r="303" spans="15:24" x14ac:dyDescent="0.35">
      <c r="O303" s="199"/>
      <c r="P303" s="22"/>
      <c r="Q303" s="23"/>
      <c r="R303" s="22"/>
      <c r="S303" s="23"/>
      <c r="T303" s="22"/>
      <c r="U303" s="22"/>
      <c r="V303" s="22"/>
      <c r="W303" s="22"/>
      <c r="X303" s="22"/>
    </row>
    <row r="304" spans="15:24" x14ac:dyDescent="0.35">
      <c r="O304" s="199"/>
      <c r="P304" s="22"/>
      <c r="Q304" s="23"/>
      <c r="R304" s="22"/>
      <c r="S304" s="23"/>
      <c r="T304" s="22"/>
      <c r="U304" s="22"/>
      <c r="V304" s="22"/>
      <c r="W304" s="22"/>
      <c r="X304" s="22"/>
    </row>
    <row r="305" spans="15:24" x14ac:dyDescent="0.35">
      <c r="O305" s="199"/>
      <c r="P305" s="22"/>
      <c r="Q305" s="23"/>
      <c r="R305" s="22"/>
      <c r="S305" s="23"/>
      <c r="T305" s="22"/>
      <c r="U305" s="22"/>
      <c r="V305" s="22"/>
      <c r="W305" s="22"/>
      <c r="X305" s="22"/>
    </row>
    <row r="306" spans="15:24" x14ac:dyDescent="0.35">
      <c r="O306" s="199"/>
      <c r="P306" s="22"/>
      <c r="Q306" s="23"/>
      <c r="R306" s="22"/>
      <c r="S306" s="23"/>
      <c r="T306" s="22"/>
      <c r="U306" s="22"/>
      <c r="V306" s="22"/>
      <c r="W306" s="22"/>
      <c r="X306" s="22"/>
    </row>
    <row r="307" spans="15:24" x14ac:dyDescent="0.35">
      <c r="O307" s="199"/>
      <c r="P307" s="22"/>
      <c r="Q307" s="23"/>
      <c r="R307" s="22"/>
      <c r="S307" s="23"/>
      <c r="T307" s="22"/>
      <c r="U307" s="22"/>
      <c r="V307" s="22"/>
      <c r="W307" s="22"/>
      <c r="X307" s="22"/>
    </row>
    <row r="308" spans="15:24" x14ac:dyDescent="0.35">
      <c r="O308" s="199"/>
      <c r="P308" s="22"/>
      <c r="Q308" s="23"/>
      <c r="R308" s="22"/>
      <c r="S308" s="23"/>
      <c r="T308" s="22"/>
      <c r="U308" s="22"/>
      <c r="V308" s="22"/>
      <c r="W308" s="22"/>
      <c r="X308" s="22"/>
    </row>
    <row r="309" spans="15:24" x14ac:dyDescent="0.35">
      <c r="O309" s="199"/>
      <c r="P309" s="22"/>
      <c r="Q309" s="23"/>
      <c r="R309" s="22"/>
      <c r="S309" s="23"/>
      <c r="T309" s="22"/>
      <c r="U309" s="22"/>
      <c r="V309" s="22"/>
      <c r="W309" s="22"/>
      <c r="X309" s="22"/>
    </row>
    <row r="310" spans="15:24" x14ac:dyDescent="0.35">
      <c r="O310" s="199"/>
      <c r="P310" s="22"/>
      <c r="Q310" s="23"/>
      <c r="R310" s="22"/>
      <c r="S310" s="23"/>
      <c r="T310" s="22"/>
      <c r="U310" s="22"/>
      <c r="V310" s="22"/>
      <c r="W310" s="22"/>
      <c r="X310" s="22"/>
    </row>
    <row r="311" spans="15:24" x14ac:dyDescent="0.35">
      <c r="O311" s="199"/>
      <c r="P311" s="22"/>
      <c r="Q311" s="23"/>
      <c r="R311" s="22"/>
      <c r="S311" s="23"/>
      <c r="T311" s="22"/>
      <c r="U311" s="22"/>
      <c r="V311" s="22"/>
      <c r="W311" s="22"/>
      <c r="X311" s="22"/>
    </row>
    <row r="312" spans="15:24" x14ac:dyDescent="0.35">
      <c r="O312" s="199"/>
      <c r="P312" s="22"/>
      <c r="Q312" s="23"/>
      <c r="R312" s="22"/>
      <c r="S312" s="23"/>
      <c r="T312" s="22"/>
      <c r="U312" s="22"/>
      <c r="V312" s="22"/>
      <c r="W312" s="22"/>
      <c r="X312" s="22"/>
    </row>
    <row r="313" spans="15:24" x14ac:dyDescent="0.35">
      <c r="O313" s="199"/>
      <c r="P313" s="22"/>
      <c r="Q313" s="23"/>
      <c r="R313" s="22"/>
      <c r="S313" s="23"/>
      <c r="T313" s="22"/>
      <c r="U313" s="22"/>
      <c r="V313" s="22"/>
      <c r="W313" s="22"/>
      <c r="X313" s="22"/>
    </row>
    <row r="314" spans="15:24" x14ac:dyDescent="0.35">
      <c r="O314" s="199"/>
      <c r="P314" s="22"/>
      <c r="Q314" s="23"/>
      <c r="R314" s="22"/>
      <c r="S314" s="23"/>
      <c r="T314" s="22"/>
      <c r="U314" s="22"/>
      <c r="V314" s="22"/>
      <c r="W314" s="22"/>
      <c r="X314" s="22"/>
    </row>
    <row r="315" spans="15:24" x14ac:dyDescent="0.35">
      <c r="O315" s="199"/>
      <c r="P315" s="22"/>
      <c r="Q315" s="23"/>
      <c r="R315" s="22"/>
      <c r="S315" s="23"/>
      <c r="T315" s="22"/>
      <c r="U315" s="22"/>
      <c r="V315" s="22"/>
      <c r="W315" s="22"/>
      <c r="X315" s="22"/>
    </row>
    <row r="316" spans="15:24" x14ac:dyDescent="0.35">
      <c r="O316" s="199"/>
      <c r="P316" s="22"/>
      <c r="Q316" s="23"/>
      <c r="R316" s="22"/>
      <c r="S316" s="23"/>
      <c r="T316" s="22"/>
      <c r="U316" s="22"/>
      <c r="V316" s="22"/>
      <c r="W316" s="22"/>
      <c r="X316" s="22"/>
    </row>
    <row r="317" spans="15:24" x14ac:dyDescent="0.35">
      <c r="O317" s="199"/>
      <c r="P317" s="22"/>
      <c r="Q317" s="23"/>
      <c r="R317" s="22"/>
      <c r="S317" s="23"/>
      <c r="T317" s="22"/>
      <c r="U317" s="22"/>
      <c r="V317" s="22"/>
      <c r="W317" s="22"/>
      <c r="X317" s="22"/>
    </row>
    <row r="318" spans="15:24" x14ac:dyDescent="0.35">
      <c r="O318" s="199"/>
      <c r="P318" s="22"/>
      <c r="Q318" s="23"/>
      <c r="R318" s="22"/>
      <c r="S318" s="23"/>
      <c r="T318" s="22"/>
      <c r="U318" s="22"/>
      <c r="V318" s="22"/>
      <c r="W318" s="22"/>
      <c r="X318" s="22"/>
    </row>
    <row r="319" spans="15:24" x14ac:dyDescent="0.35">
      <c r="O319" s="199"/>
      <c r="P319" s="22"/>
      <c r="Q319" s="23"/>
      <c r="R319" s="22"/>
      <c r="S319" s="23"/>
      <c r="T319" s="22"/>
      <c r="U319" s="22"/>
      <c r="V319" s="22"/>
      <c r="W319" s="22"/>
      <c r="X319" s="22"/>
    </row>
    <row r="320" spans="15:24" x14ac:dyDescent="0.35">
      <c r="O320" s="199"/>
      <c r="P320" s="22"/>
      <c r="Q320" s="23"/>
      <c r="R320" s="22"/>
      <c r="S320" s="23"/>
      <c r="T320" s="22"/>
      <c r="U320" s="22"/>
      <c r="V320" s="22"/>
      <c r="W320" s="22"/>
      <c r="X320" s="22"/>
    </row>
    <row r="321" spans="15:24" x14ac:dyDescent="0.35">
      <c r="O321" s="199"/>
      <c r="P321" s="22"/>
      <c r="Q321" s="23"/>
      <c r="R321" s="22"/>
      <c r="S321" s="23"/>
      <c r="T321" s="22"/>
      <c r="U321" s="22"/>
      <c r="V321" s="22"/>
      <c r="W321" s="22"/>
      <c r="X321" s="22"/>
    </row>
    <row r="322" spans="15:24" x14ac:dyDescent="0.35">
      <c r="O322" s="199"/>
      <c r="P322" s="22"/>
      <c r="Q322" s="23"/>
      <c r="R322" s="22"/>
      <c r="S322" s="23"/>
      <c r="T322" s="22"/>
      <c r="U322" s="22"/>
      <c r="V322" s="22"/>
      <c r="W322" s="22"/>
      <c r="X322" s="22"/>
    </row>
    <row r="323" spans="15:24" x14ac:dyDescent="0.35">
      <c r="O323" s="199"/>
      <c r="P323" s="22"/>
      <c r="Q323" s="23"/>
      <c r="R323" s="22"/>
      <c r="S323" s="23"/>
      <c r="T323" s="22"/>
      <c r="U323" s="22"/>
      <c r="V323" s="22"/>
      <c r="W323" s="22"/>
      <c r="X323" s="22"/>
    </row>
    <row r="324" spans="15:24" x14ac:dyDescent="0.35">
      <c r="O324" s="199"/>
      <c r="P324" s="22"/>
      <c r="Q324" s="23"/>
      <c r="R324" s="22"/>
      <c r="S324" s="23"/>
      <c r="T324" s="22"/>
      <c r="U324" s="22"/>
      <c r="V324" s="22"/>
      <c r="W324" s="22"/>
      <c r="X324" s="22"/>
    </row>
    <row r="325" spans="15:24" x14ac:dyDescent="0.35">
      <c r="O325" s="199"/>
      <c r="P325" s="22"/>
      <c r="Q325" s="23"/>
      <c r="R325" s="22"/>
      <c r="S325" s="23"/>
      <c r="T325" s="22"/>
      <c r="U325" s="22"/>
      <c r="V325" s="22"/>
      <c r="W325" s="22"/>
      <c r="X325" s="22"/>
    </row>
    <row r="326" spans="15:24" x14ac:dyDescent="0.35">
      <c r="O326" s="199"/>
      <c r="P326" s="22"/>
      <c r="Q326" s="23"/>
      <c r="R326" s="22"/>
      <c r="S326" s="23"/>
      <c r="T326" s="22"/>
      <c r="U326" s="22"/>
      <c r="V326" s="22"/>
      <c r="W326" s="22"/>
      <c r="X326" s="22"/>
    </row>
    <row r="327" spans="15:24" x14ac:dyDescent="0.35">
      <c r="O327" s="199"/>
      <c r="P327" s="22"/>
      <c r="Q327" s="23"/>
      <c r="R327" s="22"/>
      <c r="S327" s="23"/>
      <c r="T327" s="22"/>
      <c r="U327" s="22"/>
      <c r="V327" s="22"/>
      <c r="W327" s="22"/>
      <c r="X327" s="22"/>
    </row>
    <row r="328" spans="15:24" x14ac:dyDescent="0.35">
      <c r="O328" s="199"/>
      <c r="P328" s="22"/>
      <c r="Q328" s="23"/>
      <c r="R328" s="22"/>
      <c r="S328" s="23"/>
      <c r="T328" s="22"/>
      <c r="U328" s="22"/>
      <c r="V328" s="22"/>
      <c r="W328" s="22"/>
      <c r="X328" s="22"/>
    </row>
    <row r="329" spans="15:24" x14ac:dyDescent="0.35">
      <c r="O329" s="199"/>
      <c r="P329" s="22"/>
      <c r="Q329" s="23"/>
      <c r="R329" s="22"/>
      <c r="S329" s="23"/>
      <c r="T329" s="22"/>
      <c r="U329" s="22"/>
      <c r="V329" s="22"/>
      <c r="W329" s="22"/>
      <c r="X329" s="22"/>
    </row>
    <row r="330" spans="15:24" x14ac:dyDescent="0.35">
      <c r="O330" s="199"/>
      <c r="P330" s="22"/>
      <c r="Q330" s="23"/>
      <c r="R330" s="22"/>
      <c r="S330" s="23"/>
      <c r="T330" s="22"/>
      <c r="U330" s="22"/>
      <c r="V330" s="22"/>
      <c r="W330" s="22"/>
      <c r="X330" s="22"/>
    </row>
    <row r="331" spans="15:24" x14ac:dyDescent="0.35">
      <c r="O331" s="199"/>
      <c r="P331" s="22"/>
      <c r="Q331" s="23"/>
      <c r="R331" s="22"/>
      <c r="S331" s="23"/>
      <c r="T331" s="22"/>
      <c r="U331" s="22"/>
      <c r="V331" s="22"/>
      <c r="W331" s="22"/>
      <c r="X331" s="22"/>
    </row>
    <row r="332" spans="15:24" x14ac:dyDescent="0.35">
      <c r="O332" s="199"/>
      <c r="P332" s="22"/>
      <c r="Q332" s="23"/>
      <c r="R332" s="22"/>
      <c r="S332" s="23"/>
      <c r="T332" s="22"/>
      <c r="U332" s="22"/>
      <c r="V332" s="22"/>
      <c r="W332" s="22"/>
      <c r="X332" s="22"/>
    </row>
    <row r="333" spans="15:24" x14ac:dyDescent="0.35">
      <c r="O333" s="199"/>
      <c r="P333" s="22"/>
      <c r="Q333" s="23"/>
      <c r="R333" s="22"/>
      <c r="S333" s="23"/>
      <c r="T333" s="22"/>
      <c r="U333" s="22"/>
      <c r="V333" s="22"/>
      <c r="W333" s="22"/>
      <c r="X333" s="22"/>
    </row>
    <row r="334" spans="15:24" x14ac:dyDescent="0.35">
      <c r="O334" s="199"/>
      <c r="P334" s="22"/>
      <c r="Q334" s="23"/>
      <c r="R334" s="22"/>
      <c r="S334" s="23"/>
      <c r="T334" s="22"/>
      <c r="U334" s="22"/>
      <c r="V334" s="22"/>
      <c r="W334" s="22"/>
      <c r="X334" s="22"/>
    </row>
    <row r="335" spans="15:24" x14ac:dyDescent="0.35">
      <c r="O335" s="199"/>
      <c r="P335" s="22"/>
      <c r="Q335" s="23"/>
      <c r="R335" s="22"/>
      <c r="S335" s="23"/>
      <c r="T335" s="22"/>
      <c r="U335" s="22"/>
      <c r="V335" s="22"/>
      <c r="W335" s="22"/>
      <c r="X335" s="22"/>
    </row>
    <row r="336" spans="15:24" x14ac:dyDescent="0.35">
      <c r="O336" s="199"/>
      <c r="P336" s="22"/>
      <c r="Q336" s="23"/>
      <c r="R336" s="22"/>
      <c r="S336" s="23"/>
      <c r="T336" s="22"/>
      <c r="U336" s="22"/>
      <c r="V336" s="22"/>
      <c r="W336" s="22"/>
      <c r="X336" s="22"/>
    </row>
    <row r="337" spans="15:24" x14ac:dyDescent="0.35">
      <c r="O337" s="199"/>
      <c r="P337" s="22"/>
      <c r="Q337" s="23"/>
      <c r="R337" s="22"/>
      <c r="S337" s="23"/>
      <c r="T337" s="22"/>
      <c r="U337" s="22"/>
      <c r="V337" s="22"/>
      <c r="W337" s="22"/>
      <c r="X337" s="22"/>
    </row>
    <row r="338" spans="15:24" x14ac:dyDescent="0.35">
      <c r="O338" s="199"/>
      <c r="P338" s="22"/>
      <c r="Q338" s="23"/>
      <c r="R338" s="22"/>
      <c r="S338" s="23"/>
      <c r="T338" s="22"/>
      <c r="U338" s="22"/>
      <c r="V338" s="22"/>
      <c r="W338" s="22"/>
      <c r="X338" s="22"/>
    </row>
    <row r="339" spans="15:24" x14ac:dyDescent="0.35">
      <c r="O339" s="199"/>
      <c r="P339" s="22"/>
      <c r="Q339" s="23"/>
      <c r="R339" s="22"/>
      <c r="S339" s="23"/>
      <c r="T339" s="22"/>
      <c r="U339" s="22"/>
      <c r="V339" s="22"/>
      <c r="W339" s="22"/>
      <c r="X339" s="22"/>
    </row>
    <row r="340" spans="15:24" x14ac:dyDescent="0.35">
      <c r="O340" s="199"/>
      <c r="P340" s="22"/>
      <c r="Q340" s="23"/>
      <c r="R340" s="22"/>
      <c r="S340" s="23"/>
      <c r="T340" s="22"/>
      <c r="U340" s="22"/>
      <c r="V340" s="22"/>
      <c r="W340" s="22"/>
      <c r="X340" s="22"/>
    </row>
    <row r="341" spans="15:24" x14ac:dyDescent="0.35">
      <c r="O341" s="199"/>
      <c r="P341" s="22"/>
      <c r="Q341" s="23"/>
      <c r="R341" s="22"/>
      <c r="S341" s="23"/>
      <c r="T341" s="22"/>
      <c r="U341" s="22"/>
      <c r="V341" s="22"/>
      <c r="W341" s="22"/>
      <c r="X341" s="22"/>
    </row>
    <row r="342" spans="15:24" x14ac:dyDescent="0.35">
      <c r="O342" s="199"/>
      <c r="P342" s="22"/>
      <c r="Q342" s="23"/>
      <c r="R342" s="22"/>
      <c r="S342" s="23"/>
      <c r="T342" s="22"/>
      <c r="U342" s="22"/>
      <c r="V342" s="22"/>
      <c r="W342" s="22"/>
      <c r="X342" s="22"/>
    </row>
    <row r="343" spans="15:24" x14ac:dyDescent="0.35">
      <c r="O343" s="199"/>
      <c r="P343" s="22"/>
      <c r="Q343" s="23"/>
      <c r="R343" s="22"/>
      <c r="S343" s="23"/>
      <c r="T343" s="22"/>
      <c r="U343" s="22"/>
      <c r="V343" s="22"/>
      <c r="W343" s="22"/>
      <c r="X343" s="22"/>
    </row>
    <row r="344" spans="15:24" x14ac:dyDescent="0.35">
      <c r="O344" s="199"/>
      <c r="P344" s="22"/>
      <c r="Q344" s="23"/>
      <c r="R344" s="22"/>
      <c r="S344" s="23"/>
      <c r="T344" s="22"/>
      <c r="U344" s="22"/>
      <c r="V344" s="22"/>
      <c r="W344" s="22"/>
      <c r="X344" s="22"/>
    </row>
    <row r="345" spans="15:24" x14ac:dyDescent="0.35">
      <c r="O345" s="199"/>
      <c r="P345" s="22"/>
      <c r="Q345" s="23"/>
      <c r="R345" s="22"/>
      <c r="S345" s="23"/>
      <c r="T345" s="22"/>
      <c r="U345" s="22"/>
      <c r="V345" s="22"/>
      <c r="W345" s="22"/>
      <c r="X345" s="22"/>
    </row>
    <row r="346" spans="15:24" x14ac:dyDescent="0.35">
      <c r="O346" s="199"/>
      <c r="P346" s="22"/>
      <c r="Q346" s="23"/>
      <c r="R346" s="22"/>
      <c r="S346" s="23"/>
      <c r="T346" s="22"/>
      <c r="U346" s="22"/>
      <c r="V346" s="22"/>
      <c r="W346" s="22"/>
      <c r="X346" s="22"/>
    </row>
    <row r="347" spans="15:24" x14ac:dyDescent="0.35">
      <c r="O347" s="199"/>
      <c r="P347" s="22"/>
      <c r="Q347" s="23"/>
      <c r="R347" s="22"/>
      <c r="S347" s="23"/>
      <c r="T347" s="22"/>
      <c r="U347" s="22"/>
      <c r="V347" s="22"/>
      <c r="W347" s="22"/>
      <c r="X347" s="22"/>
    </row>
    <row r="348" spans="15:24" x14ac:dyDescent="0.35">
      <c r="O348" s="199"/>
      <c r="P348" s="22"/>
      <c r="Q348" s="23"/>
      <c r="R348" s="22"/>
      <c r="S348" s="23"/>
      <c r="T348" s="22"/>
      <c r="U348" s="22"/>
      <c r="V348" s="22"/>
      <c r="W348" s="22"/>
      <c r="X348" s="22"/>
    </row>
    <row r="349" spans="15:24" x14ac:dyDescent="0.35">
      <c r="O349" s="199"/>
      <c r="P349" s="22"/>
      <c r="Q349" s="23"/>
      <c r="R349" s="22"/>
      <c r="S349" s="23"/>
      <c r="T349" s="22"/>
      <c r="U349" s="22"/>
      <c r="V349" s="22"/>
      <c r="W349" s="22"/>
      <c r="X349" s="22"/>
    </row>
    <row r="350" spans="15:24" x14ac:dyDescent="0.35">
      <c r="O350" s="199"/>
      <c r="P350" s="22"/>
      <c r="Q350" s="23"/>
      <c r="R350" s="22"/>
      <c r="S350" s="23"/>
      <c r="T350" s="22"/>
      <c r="U350" s="22"/>
      <c r="V350" s="22"/>
      <c r="W350" s="22"/>
      <c r="X350" s="22"/>
    </row>
    <row r="351" spans="15:24" x14ac:dyDescent="0.35">
      <c r="O351" s="199"/>
      <c r="P351" s="22"/>
      <c r="Q351" s="23"/>
      <c r="R351" s="22"/>
      <c r="S351" s="23"/>
      <c r="T351" s="22"/>
      <c r="U351" s="22"/>
      <c r="V351" s="22"/>
      <c r="W351" s="22"/>
      <c r="X351" s="22"/>
    </row>
    <row r="352" spans="15:24" x14ac:dyDescent="0.35">
      <c r="O352" s="199"/>
      <c r="P352" s="22"/>
      <c r="Q352" s="23"/>
      <c r="R352" s="22"/>
      <c r="S352" s="23"/>
      <c r="T352" s="22"/>
      <c r="U352" s="22"/>
      <c r="V352" s="22"/>
      <c r="W352" s="22"/>
      <c r="X352" s="22"/>
    </row>
    <row r="353" spans="15:24" x14ac:dyDescent="0.35">
      <c r="O353" s="199"/>
      <c r="P353" s="22"/>
      <c r="Q353" s="23"/>
      <c r="R353" s="22"/>
      <c r="S353" s="23"/>
      <c r="T353" s="22"/>
      <c r="U353" s="22"/>
      <c r="V353" s="22"/>
      <c r="W353" s="22"/>
      <c r="X353" s="22"/>
    </row>
    <row r="354" spans="15:24" x14ac:dyDescent="0.35">
      <c r="O354" s="199"/>
      <c r="P354" s="22"/>
      <c r="Q354" s="23"/>
      <c r="R354" s="22"/>
      <c r="S354" s="23"/>
      <c r="T354" s="22"/>
      <c r="U354" s="22"/>
      <c r="V354" s="22"/>
      <c r="W354" s="22"/>
      <c r="X354" s="22"/>
    </row>
    <row r="355" spans="15:24" x14ac:dyDescent="0.35">
      <c r="O355" s="199"/>
      <c r="P355" s="22"/>
      <c r="Q355" s="23"/>
      <c r="R355" s="22"/>
      <c r="S355" s="23"/>
      <c r="T355" s="22"/>
      <c r="U355" s="22"/>
      <c r="V355" s="22"/>
      <c r="W355" s="22"/>
      <c r="X355" s="22"/>
    </row>
    <row r="356" spans="15:24" x14ac:dyDescent="0.35">
      <c r="O356" s="199"/>
      <c r="P356" s="22"/>
      <c r="Q356" s="23"/>
      <c r="R356" s="22"/>
      <c r="S356" s="23"/>
      <c r="T356" s="22"/>
      <c r="U356" s="22"/>
      <c r="V356" s="22"/>
      <c r="W356" s="22"/>
      <c r="X356" s="22"/>
    </row>
    <row r="357" spans="15:24" x14ac:dyDescent="0.35">
      <c r="O357" s="199"/>
      <c r="P357" s="22"/>
      <c r="Q357" s="23"/>
      <c r="R357" s="22"/>
      <c r="S357" s="23"/>
      <c r="T357" s="22"/>
      <c r="U357" s="22"/>
      <c r="V357" s="22"/>
      <c r="W357" s="22"/>
      <c r="X357" s="22"/>
    </row>
    <row r="358" spans="15:24" x14ac:dyDescent="0.35">
      <c r="O358" s="199"/>
      <c r="P358" s="22"/>
      <c r="Q358" s="23"/>
      <c r="R358" s="22"/>
      <c r="S358" s="23"/>
      <c r="T358" s="22"/>
      <c r="U358" s="22"/>
      <c r="V358" s="22"/>
      <c r="W358" s="22"/>
      <c r="X358" s="22"/>
    </row>
    <row r="359" spans="15:24" x14ac:dyDescent="0.35">
      <c r="O359" s="199"/>
      <c r="P359" s="22"/>
      <c r="Q359" s="23"/>
      <c r="R359" s="22"/>
      <c r="S359" s="23"/>
      <c r="T359" s="22"/>
      <c r="U359" s="22"/>
      <c r="V359" s="22"/>
      <c r="W359" s="22"/>
      <c r="X359" s="22"/>
    </row>
    <row r="360" spans="15:24" x14ac:dyDescent="0.35">
      <c r="O360" s="199"/>
      <c r="P360" s="22"/>
      <c r="Q360" s="23"/>
      <c r="R360" s="22"/>
      <c r="S360" s="23"/>
      <c r="T360" s="22"/>
      <c r="U360" s="22"/>
      <c r="V360" s="22"/>
      <c r="W360" s="22"/>
      <c r="X360" s="22"/>
    </row>
    <row r="361" spans="15:24" x14ac:dyDescent="0.35">
      <c r="O361" s="199"/>
      <c r="P361" s="22"/>
      <c r="Q361" s="23"/>
      <c r="R361" s="22"/>
      <c r="S361" s="23"/>
      <c r="T361" s="22"/>
      <c r="U361" s="22"/>
      <c r="V361" s="22"/>
      <c r="W361" s="22"/>
      <c r="X361" s="22"/>
    </row>
    <row r="362" spans="15:24" x14ac:dyDescent="0.35">
      <c r="O362" s="199"/>
      <c r="P362" s="22"/>
      <c r="Q362" s="23"/>
      <c r="R362" s="22"/>
      <c r="S362" s="23"/>
      <c r="T362" s="22"/>
      <c r="U362" s="22"/>
      <c r="V362" s="22"/>
      <c r="W362" s="22"/>
      <c r="X362" s="22"/>
    </row>
    <row r="363" spans="15:24" x14ac:dyDescent="0.35">
      <c r="O363" s="199"/>
      <c r="P363" s="22"/>
      <c r="Q363" s="23"/>
      <c r="R363" s="22"/>
      <c r="S363" s="23"/>
      <c r="T363" s="22"/>
      <c r="U363" s="22"/>
      <c r="V363" s="22"/>
      <c r="W363" s="22"/>
      <c r="X363" s="22"/>
    </row>
    <row r="364" spans="15:24" x14ac:dyDescent="0.35">
      <c r="O364" s="199"/>
      <c r="P364" s="22"/>
      <c r="Q364" s="23"/>
      <c r="R364" s="22"/>
      <c r="S364" s="23"/>
      <c r="T364" s="22"/>
      <c r="U364" s="22"/>
      <c r="V364" s="22"/>
      <c r="W364" s="22"/>
      <c r="X364" s="22"/>
    </row>
    <row r="365" spans="15:24" x14ac:dyDescent="0.35">
      <c r="O365" s="199"/>
      <c r="P365" s="22"/>
      <c r="Q365" s="23"/>
      <c r="R365" s="22"/>
      <c r="S365" s="23"/>
      <c r="T365" s="22"/>
      <c r="U365" s="22"/>
      <c r="V365" s="22"/>
      <c r="W365" s="22"/>
      <c r="X365" s="22"/>
    </row>
    <row r="366" spans="15:24" x14ac:dyDescent="0.35">
      <c r="O366" s="199"/>
      <c r="P366" s="22"/>
      <c r="Q366" s="23"/>
      <c r="R366" s="22"/>
      <c r="S366" s="23"/>
      <c r="T366" s="22"/>
      <c r="U366" s="22"/>
      <c r="V366" s="22"/>
      <c r="W366" s="22"/>
      <c r="X366" s="22"/>
    </row>
    <row r="367" spans="15:24" x14ac:dyDescent="0.35">
      <c r="O367" s="199"/>
      <c r="P367" s="22"/>
      <c r="Q367" s="23"/>
      <c r="R367" s="22"/>
      <c r="S367" s="23"/>
      <c r="T367" s="22"/>
      <c r="U367" s="22"/>
      <c r="V367" s="22"/>
      <c r="W367" s="22"/>
      <c r="X367" s="22"/>
    </row>
    <row r="368" spans="15:24" x14ac:dyDescent="0.35">
      <c r="O368" s="199"/>
      <c r="P368" s="22"/>
      <c r="Q368" s="23"/>
      <c r="R368" s="22"/>
      <c r="S368" s="23"/>
      <c r="T368" s="22"/>
      <c r="U368" s="22"/>
      <c r="V368" s="22"/>
      <c r="W368" s="22"/>
      <c r="X368" s="22"/>
    </row>
    <row r="369" spans="15:24" x14ac:dyDescent="0.35">
      <c r="O369" s="199"/>
      <c r="P369" s="22"/>
      <c r="Q369" s="23"/>
      <c r="R369" s="22"/>
      <c r="S369" s="23"/>
      <c r="T369" s="22"/>
      <c r="U369" s="22"/>
      <c r="V369" s="22"/>
      <c r="W369" s="22"/>
      <c r="X369" s="22"/>
    </row>
    <row r="370" spans="15:24" x14ac:dyDescent="0.35">
      <c r="O370" s="199"/>
      <c r="P370" s="22"/>
      <c r="Q370" s="23"/>
      <c r="R370" s="22"/>
      <c r="S370" s="23"/>
      <c r="T370" s="22"/>
      <c r="U370" s="22"/>
      <c r="V370" s="22"/>
      <c r="W370" s="22"/>
      <c r="X370" s="22"/>
    </row>
    <row r="371" spans="15:24" x14ac:dyDescent="0.35">
      <c r="O371" s="199"/>
      <c r="P371" s="22"/>
      <c r="Q371" s="23"/>
      <c r="R371" s="22"/>
      <c r="S371" s="23"/>
      <c r="T371" s="22"/>
      <c r="U371" s="22"/>
      <c r="V371" s="22"/>
      <c r="W371" s="22"/>
      <c r="X371" s="22"/>
    </row>
    <row r="372" spans="15:24" x14ac:dyDescent="0.35">
      <c r="O372" s="199"/>
      <c r="P372" s="22"/>
      <c r="Q372" s="23"/>
      <c r="R372" s="22"/>
      <c r="S372" s="23"/>
      <c r="T372" s="22"/>
      <c r="U372" s="22"/>
      <c r="V372" s="22"/>
      <c r="W372" s="22"/>
      <c r="X372" s="22"/>
    </row>
    <row r="373" spans="15:24" x14ac:dyDescent="0.35">
      <c r="O373" s="199"/>
      <c r="P373" s="22"/>
      <c r="Q373" s="23"/>
      <c r="R373" s="22"/>
      <c r="S373" s="23"/>
      <c r="T373" s="22"/>
      <c r="U373" s="22"/>
      <c r="V373" s="22"/>
      <c r="W373" s="22"/>
      <c r="X373" s="22"/>
    </row>
    <row r="374" spans="15:24" x14ac:dyDescent="0.35">
      <c r="O374" s="199"/>
      <c r="P374" s="22"/>
      <c r="Q374" s="23"/>
      <c r="R374" s="22"/>
      <c r="S374" s="23"/>
      <c r="T374" s="22"/>
      <c r="U374" s="22"/>
      <c r="V374" s="22"/>
      <c r="W374" s="22"/>
      <c r="X374" s="22"/>
    </row>
    <row r="375" spans="15:24" x14ac:dyDescent="0.35">
      <c r="O375" s="199"/>
      <c r="P375" s="22"/>
      <c r="Q375" s="23"/>
      <c r="R375" s="22"/>
      <c r="S375" s="23"/>
      <c r="T375" s="22"/>
      <c r="U375" s="22"/>
      <c r="V375" s="22"/>
      <c r="W375" s="22"/>
      <c r="X375" s="22"/>
    </row>
    <row r="376" spans="15:24" x14ac:dyDescent="0.35">
      <c r="O376" s="199"/>
      <c r="P376" s="22"/>
      <c r="Q376" s="23"/>
      <c r="R376" s="22"/>
      <c r="S376" s="23"/>
      <c r="T376" s="22"/>
      <c r="U376" s="22"/>
      <c r="V376" s="22"/>
      <c r="W376" s="22"/>
      <c r="X376" s="22"/>
    </row>
    <row r="377" spans="15:24" x14ac:dyDescent="0.35">
      <c r="O377" s="199"/>
      <c r="P377" s="22"/>
      <c r="Q377" s="23"/>
      <c r="R377" s="22"/>
      <c r="S377" s="23"/>
      <c r="T377" s="22"/>
      <c r="U377" s="22"/>
      <c r="V377" s="22"/>
      <c r="W377" s="22"/>
      <c r="X377" s="22"/>
    </row>
    <row r="378" spans="15:24" x14ac:dyDescent="0.35">
      <c r="O378" s="199"/>
      <c r="P378" s="22"/>
      <c r="Q378" s="23"/>
      <c r="R378" s="22"/>
      <c r="S378" s="23"/>
      <c r="T378" s="22"/>
      <c r="U378" s="22"/>
      <c r="V378" s="22"/>
      <c r="W378" s="22"/>
      <c r="X378" s="22"/>
    </row>
    <row r="379" spans="15:24" x14ac:dyDescent="0.35">
      <c r="O379" s="199"/>
      <c r="P379" s="22"/>
      <c r="Q379" s="23"/>
      <c r="R379" s="22"/>
      <c r="S379" s="23"/>
      <c r="T379" s="22"/>
      <c r="U379" s="22"/>
      <c r="V379" s="22"/>
      <c r="W379" s="22"/>
      <c r="X379" s="22"/>
    </row>
    <row r="380" spans="15:24" x14ac:dyDescent="0.35">
      <c r="O380" s="199"/>
      <c r="P380" s="22"/>
      <c r="Q380" s="23"/>
      <c r="R380" s="22"/>
      <c r="S380" s="23"/>
      <c r="T380" s="22"/>
      <c r="U380" s="22"/>
      <c r="V380" s="22"/>
      <c r="W380" s="22"/>
      <c r="X380" s="22"/>
    </row>
    <row r="381" spans="15:24" x14ac:dyDescent="0.35">
      <c r="O381" s="199"/>
      <c r="P381" s="22"/>
      <c r="Q381" s="23"/>
      <c r="R381" s="22"/>
      <c r="S381" s="23"/>
      <c r="T381" s="22"/>
      <c r="U381" s="22"/>
      <c r="V381" s="22"/>
      <c r="W381" s="22"/>
      <c r="X381" s="22"/>
    </row>
    <row r="382" spans="15:24" x14ac:dyDescent="0.35">
      <c r="O382" s="199"/>
      <c r="P382" s="22"/>
      <c r="Q382" s="23"/>
      <c r="R382" s="22"/>
      <c r="S382" s="23"/>
      <c r="T382" s="22"/>
      <c r="U382" s="22"/>
      <c r="V382" s="22"/>
      <c r="W382" s="22"/>
      <c r="X382" s="22"/>
    </row>
    <row r="383" spans="15:24" x14ac:dyDescent="0.35">
      <c r="O383" s="199"/>
      <c r="P383" s="22"/>
      <c r="Q383" s="23"/>
      <c r="R383" s="22"/>
      <c r="S383" s="23"/>
      <c r="T383" s="22"/>
      <c r="U383" s="22"/>
      <c r="V383" s="22"/>
      <c r="W383" s="22"/>
      <c r="X383" s="22"/>
    </row>
    <row r="384" spans="15:24" x14ac:dyDescent="0.35">
      <c r="O384" s="199"/>
      <c r="P384" s="22"/>
      <c r="Q384" s="23"/>
      <c r="R384" s="22"/>
      <c r="S384" s="23"/>
      <c r="T384" s="22"/>
      <c r="U384" s="22"/>
      <c r="V384" s="22"/>
      <c r="W384" s="22"/>
      <c r="X384" s="22"/>
    </row>
    <row r="385" spans="15:24" x14ac:dyDescent="0.35">
      <c r="O385" s="199"/>
      <c r="P385" s="22"/>
      <c r="Q385" s="23"/>
      <c r="R385" s="22"/>
      <c r="S385" s="23"/>
      <c r="T385" s="22"/>
      <c r="U385" s="22"/>
      <c r="V385" s="22"/>
      <c r="W385" s="22"/>
      <c r="X385" s="22"/>
    </row>
    <row r="386" spans="15:24" x14ac:dyDescent="0.35">
      <c r="O386" s="199"/>
      <c r="P386" s="22"/>
      <c r="Q386" s="23"/>
      <c r="R386" s="22"/>
      <c r="S386" s="23"/>
      <c r="T386" s="22"/>
      <c r="U386" s="22"/>
      <c r="V386" s="22"/>
      <c r="W386" s="22"/>
      <c r="X386" s="22"/>
    </row>
    <row r="387" spans="15:24" x14ac:dyDescent="0.35">
      <c r="O387" s="199"/>
      <c r="P387" s="22"/>
      <c r="Q387" s="23"/>
      <c r="R387" s="22"/>
      <c r="S387" s="23"/>
      <c r="T387" s="22"/>
      <c r="U387" s="22"/>
      <c r="V387" s="22"/>
      <c r="W387" s="22"/>
      <c r="X387" s="22"/>
    </row>
    <row r="388" spans="15:24" x14ac:dyDescent="0.35">
      <c r="O388" s="199"/>
      <c r="P388" s="22"/>
      <c r="Q388" s="23"/>
      <c r="R388" s="22"/>
      <c r="S388" s="23"/>
      <c r="T388" s="22"/>
      <c r="U388" s="22"/>
      <c r="V388" s="22"/>
      <c r="W388" s="22"/>
      <c r="X388" s="22"/>
    </row>
    <row r="389" spans="15:24" x14ac:dyDescent="0.35">
      <c r="O389" s="199"/>
      <c r="P389" s="22"/>
      <c r="Q389" s="23"/>
      <c r="R389" s="22"/>
      <c r="S389" s="23"/>
      <c r="T389" s="22"/>
      <c r="U389" s="22"/>
      <c r="V389" s="22"/>
      <c r="W389" s="22"/>
      <c r="X389" s="22"/>
    </row>
    <row r="390" spans="15:24" x14ac:dyDescent="0.35">
      <c r="O390" s="199"/>
      <c r="P390" s="22"/>
      <c r="Q390" s="23"/>
      <c r="R390" s="22"/>
      <c r="S390" s="23"/>
      <c r="T390" s="22"/>
      <c r="U390" s="22"/>
      <c r="V390" s="22"/>
      <c r="W390" s="22"/>
      <c r="X390" s="22"/>
    </row>
    <row r="391" spans="15:24" x14ac:dyDescent="0.35">
      <c r="O391" s="199"/>
      <c r="P391" s="22"/>
      <c r="Q391" s="23"/>
      <c r="R391" s="22"/>
      <c r="S391" s="23"/>
      <c r="T391" s="22"/>
      <c r="U391" s="22"/>
      <c r="V391" s="22"/>
      <c r="W391" s="22"/>
      <c r="X391" s="22"/>
    </row>
    <row r="392" spans="15:24" x14ac:dyDescent="0.35">
      <c r="O392" s="199"/>
      <c r="P392" s="22"/>
      <c r="Q392" s="23"/>
      <c r="R392" s="22"/>
      <c r="S392" s="23"/>
      <c r="T392" s="22"/>
      <c r="U392" s="22"/>
      <c r="V392" s="22"/>
      <c r="W392" s="22"/>
      <c r="X392" s="22"/>
    </row>
    <row r="393" spans="15:24" x14ac:dyDescent="0.35">
      <c r="O393" s="199"/>
      <c r="P393" s="22"/>
      <c r="Q393" s="23"/>
      <c r="R393" s="22"/>
      <c r="S393" s="23"/>
      <c r="T393" s="22"/>
      <c r="U393" s="22"/>
      <c r="V393" s="22"/>
      <c r="W393" s="22"/>
      <c r="X393" s="22"/>
    </row>
    <row r="394" spans="15:24" x14ac:dyDescent="0.35">
      <c r="O394" s="199"/>
      <c r="P394" s="22"/>
      <c r="Q394" s="23"/>
      <c r="R394" s="22"/>
      <c r="S394" s="23"/>
      <c r="T394" s="22"/>
      <c r="U394" s="22"/>
      <c r="V394" s="22"/>
      <c r="W394" s="22"/>
      <c r="X394" s="22"/>
    </row>
    <row r="395" spans="15:24" x14ac:dyDescent="0.35">
      <c r="O395" s="199"/>
      <c r="P395" s="22"/>
      <c r="Q395" s="23"/>
      <c r="R395" s="22"/>
      <c r="S395" s="23"/>
      <c r="T395" s="22"/>
      <c r="U395" s="22"/>
      <c r="V395" s="22"/>
      <c r="W395" s="22"/>
      <c r="X395" s="22"/>
    </row>
    <row r="396" spans="15:24" x14ac:dyDescent="0.35">
      <c r="O396" s="199"/>
      <c r="P396" s="22"/>
      <c r="Q396" s="23"/>
      <c r="R396" s="22"/>
      <c r="S396" s="23"/>
      <c r="T396" s="22"/>
      <c r="U396" s="22"/>
      <c r="V396" s="22"/>
      <c r="W396" s="22"/>
      <c r="X396" s="22"/>
    </row>
    <row r="397" spans="15:24" x14ac:dyDescent="0.35">
      <c r="O397" s="199"/>
      <c r="P397" s="22"/>
      <c r="Q397" s="23"/>
      <c r="R397" s="22"/>
      <c r="S397" s="23"/>
      <c r="T397" s="22"/>
      <c r="U397" s="22"/>
      <c r="V397" s="22"/>
      <c r="W397" s="22"/>
      <c r="X397" s="22"/>
    </row>
    <row r="398" spans="15:24" x14ac:dyDescent="0.35">
      <c r="O398" s="199"/>
      <c r="P398" s="22"/>
      <c r="Q398" s="23"/>
      <c r="R398" s="22"/>
      <c r="S398" s="23"/>
      <c r="T398" s="22"/>
      <c r="U398" s="22"/>
      <c r="V398" s="22"/>
      <c r="W398" s="22"/>
      <c r="X398" s="22"/>
    </row>
    <row r="399" spans="15:24" x14ac:dyDescent="0.35">
      <c r="O399" s="199"/>
      <c r="P399" s="22"/>
      <c r="Q399" s="23"/>
      <c r="R399" s="22"/>
      <c r="S399" s="23"/>
      <c r="T399" s="22"/>
      <c r="U399" s="22"/>
      <c r="V399" s="22"/>
      <c r="W399" s="22"/>
      <c r="X399" s="22"/>
    </row>
    <row r="400" spans="15:24" x14ac:dyDescent="0.35">
      <c r="O400" s="199"/>
      <c r="P400" s="22"/>
      <c r="Q400" s="23"/>
      <c r="R400" s="22"/>
      <c r="S400" s="23"/>
      <c r="T400" s="22"/>
      <c r="U400" s="22"/>
      <c r="V400" s="22"/>
      <c r="W400" s="22"/>
      <c r="X400" s="22"/>
    </row>
    <row r="401" spans="15:24" x14ac:dyDescent="0.35">
      <c r="O401" s="199"/>
      <c r="P401" s="22"/>
      <c r="Q401" s="23"/>
      <c r="R401" s="22"/>
      <c r="S401" s="23"/>
      <c r="T401" s="22"/>
      <c r="U401" s="22"/>
      <c r="V401" s="22"/>
      <c r="W401" s="22"/>
      <c r="X401" s="22"/>
    </row>
    <row r="402" spans="15:24" x14ac:dyDescent="0.35">
      <c r="O402" s="199"/>
      <c r="P402" s="22"/>
      <c r="Q402" s="23"/>
      <c r="R402" s="22"/>
      <c r="S402" s="23"/>
      <c r="T402" s="22"/>
      <c r="U402" s="22"/>
      <c r="V402" s="22"/>
      <c r="W402" s="22"/>
      <c r="X402" s="22"/>
    </row>
    <row r="403" spans="15:24" x14ac:dyDescent="0.35">
      <c r="O403" s="199"/>
      <c r="P403" s="22"/>
      <c r="Q403" s="23"/>
      <c r="R403" s="22"/>
      <c r="S403" s="23"/>
      <c r="T403" s="22"/>
      <c r="U403" s="22"/>
      <c r="V403" s="22"/>
      <c r="W403" s="22"/>
      <c r="X403" s="22"/>
    </row>
    <row r="404" spans="15:24" x14ac:dyDescent="0.35">
      <c r="O404" s="199"/>
      <c r="P404" s="22"/>
      <c r="Q404" s="23"/>
      <c r="R404" s="22"/>
      <c r="S404" s="23"/>
      <c r="T404" s="22"/>
      <c r="U404" s="22"/>
      <c r="V404" s="22"/>
      <c r="W404" s="22"/>
      <c r="X404" s="22"/>
    </row>
    <row r="405" spans="15:24" x14ac:dyDescent="0.35">
      <c r="O405" s="199"/>
      <c r="P405" s="22"/>
      <c r="Q405" s="23"/>
      <c r="R405" s="22"/>
      <c r="S405" s="23"/>
      <c r="T405" s="22"/>
      <c r="U405" s="22"/>
      <c r="V405" s="22"/>
      <c r="W405" s="22"/>
      <c r="X405" s="22"/>
    </row>
    <row r="406" spans="15:24" x14ac:dyDescent="0.35">
      <c r="O406" s="199"/>
      <c r="P406" s="22"/>
      <c r="Q406" s="23"/>
      <c r="R406" s="22"/>
      <c r="S406" s="23"/>
      <c r="T406" s="22"/>
      <c r="U406" s="22"/>
      <c r="V406" s="22"/>
      <c r="W406" s="22"/>
      <c r="X406" s="22"/>
    </row>
    <row r="407" spans="15:24" x14ac:dyDescent="0.35">
      <c r="O407" s="199"/>
      <c r="P407" s="22"/>
      <c r="Q407" s="23"/>
      <c r="R407" s="22"/>
      <c r="S407" s="23"/>
      <c r="T407" s="22"/>
      <c r="U407" s="22"/>
      <c r="V407" s="22"/>
      <c r="W407" s="22"/>
      <c r="X407" s="22"/>
    </row>
    <row r="408" spans="15:24" x14ac:dyDescent="0.35">
      <c r="O408" s="199"/>
      <c r="P408" s="22"/>
      <c r="Q408" s="23"/>
      <c r="R408" s="22"/>
      <c r="S408" s="23"/>
      <c r="T408" s="22"/>
      <c r="U408" s="22"/>
      <c r="V408" s="22"/>
      <c r="W408" s="22"/>
      <c r="X408" s="22"/>
    </row>
    <row r="409" spans="15:24" x14ac:dyDescent="0.35">
      <c r="O409" s="199"/>
      <c r="P409" s="22"/>
      <c r="Q409" s="23"/>
      <c r="R409" s="22"/>
      <c r="S409" s="23"/>
      <c r="T409" s="22"/>
      <c r="U409" s="22"/>
      <c r="V409" s="22"/>
      <c r="W409" s="22"/>
      <c r="X409" s="22"/>
    </row>
    <row r="410" spans="15:24" x14ac:dyDescent="0.35">
      <c r="O410" s="199"/>
      <c r="P410" s="22"/>
      <c r="Q410" s="23"/>
      <c r="R410" s="22"/>
      <c r="S410" s="23"/>
      <c r="T410" s="22"/>
      <c r="U410" s="22"/>
      <c r="V410" s="22"/>
      <c r="W410" s="22"/>
      <c r="X410" s="22"/>
    </row>
    <row r="411" spans="15:24" x14ac:dyDescent="0.35">
      <c r="O411" s="199"/>
      <c r="P411" s="22"/>
      <c r="Q411" s="23"/>
      <c r="R411" s="22"/>
      <c r="S411" s="23"/>
      <c r="T411" s="22"/>
      <c r="U411" s="22"/>
      <c r="V411" s="22"/>
      <c r="W411" s="22"/>
      <c r="X411" s="22"/>
    </row>
    <row r="412" spans="15:24" x14ac:dyDescent="0.35">
      <c r="O412" s="199"/>
      <c r="P412" s="22"/>
      <c r="Q412" s="23"/>
      <c r="R412" s="22"/>
      <c r="S412" s="23"/>
      <c r="T412" s="22"/>
      <c r="U412" s="22"/>
      <c r="V412" s="22"/>
      <c r="W412" s="22"/>
      <c r="X412" s="22"/>
    </row>
    <row r="413" spans="15:24" x14ac:dyDescent="0.35">
      <c r="O413" s="199"/>
      <c r="P413" s="22"/>
      <c r="Q413" s="23"/>
      <c r="R413" s="22"/>
      <c r="S413" s="23"/>
      <c r="T413" s="22"/>
      <c r="U413" s="22"/>
      <c r="V413" s="22"/>
      <c r="W413" s="22"/>
      <c r="X413" s="22"/>
    </row>
    <row r="414" spans="15:24" x14ac:dyDescent="0.35">
      <c r="O414" s="199"/>
      <c r="P414" s="22"/>
      <c r="Q414" s="23"/>
      <c r="R414" s="22"/>
      <c r="S414" s="23"/>
      <c r="T414" s="22"/>
      <c r="U414" s="22"/>
      <c r="V414" s="22"/>
      <c r="W414" s="22"/>
      <c r="X414" s="22"/>
    </row>
    <row r="415" spans="15:24" x14ac:dyDescent="0.35">
      <c r="O415" s="199"/>
      <c r="P415" s="22"/>
      <c r="Q415" s="23"/>
      <c r="R415" s="22"/>
      <c r="S415" s="23"/>
      <c r="T415" s="22"/>
      <c r="U415" s="22"/>
      <c r="V415" s="22"/>
      <c r="W415" s="22"/>
      <c r="X415" s="22"/>
    </row>
    <row r="416" spans="15:24" x14ac:dyDescent="0.35">
      <c r="O416" s="199"/>
      <c r="P416" s="22"/>
      <c r="Q416" s="23"/>
      <c r="R416" s="22"/>
      <c r="S416" s="23"/>
      <c r="T416" s="22"/>
      <c r="U416" s="22"/>
      <c r="V416" s="22"/>
      <c r="W416" s="22"/>
      <c r="X416" s="22"/>
    </row>
    <row r="417" spans="15:24" x14ac:dyDescent="0.35">
      <c r="O417" s="199"/>
      <c r="P417" s="22"/>
      <c r="Q417" s="23"/>
      <c r="R417" s="22"/>
      <c r="S417" s="23"/>
      <c r="T417" s="22"/>
      <c r="U417" s="22"/>
      <c r="V417" s="22"/>
      <c r="W417" s="22"/>
      <c r="X417" s="22"/>
    </row>
    <row r="418" spans="15:24" x14ac:dyDescent="0.35">
      <c r="O418" s="199"/>
      <c r="P418" s="22"/>
      <c r="Q418" s="23"/>
      <c r="R418" s="22"/>
      <c r="S418" s="23"/>
      <c r="T418" s="22"/>
      <c r="U418" s="22"/>
      <c r="V418" s="22"/>
      <c r="W418" s="22"/>
      <c r="X418" s="22"/>
    </row>
    <row r="419" spans="15:24" x14ac:dyDescent="0.35">
      <c r="O419" s="199"/>
      <c r="P419" s="22"/>
      <c r="Q419" s="23"/>
      <c r="R419" s="22"/>
      <c r="S419" s="23"/>
      <c r="T419" s="22"/>
      <c r="U419" s="22"/>
      <c r="V419" s="22"/>
      <c r="W419" s="22"/>
      <c r="X419" s="22"/>
    </row>
    <row r="420" spans="15:24" x14ac:dyDescent="0.35">
      <c r="O420" s="199"/>
      <c r="P420" s="22"/>
      <c r="Q420" s="23"/>
      <c r="R420" s="22"/>
      <c r="S420" s="23"/>
      <c r="T420" s="22"/>
      <c r="U420" s="22"/>
      <c r="V420" s="22"/>
      <c r="W420" s="22"/>
      <c r="X420" s="22"/>
    </row>
    <row r="421" spans="15:24" x14ac:dyDescent="0.35">
      <c r="O421" s="199"/>
      <c r="P421" s="22"/>
      <c r="Q421" s="23"/>
      <c r="R421" s="22"/>
      <c r="S421" s="23"/>
      <c r="T421" s="22"/>
      <c r="U421" s="22"/>
      <c r="V421" s="22"/>
      <c r="W421" s="22"/>
      <c r="X421" s="22"/>
    </row>
    <row r="422" spans="15:24" x14ac:dyDescent="0.35">
      <c r="O422" s="199"/>
      <c r="P422" s="22"/>
      <c r="Q422" s="23"/>
      <c r="R422" s="22"/>
      <c r="S422" s="23"/>
      <c r="T422" s="22"/>
      <c r="U422" s="22"/>
      <c r="V422" s="22"/>
      <c r="W422" s="22"/>
      <c r="X422" s="22"/>
    </row>
    <row r="423" spans="15:24" x14ac:dyDescent="0.35">
      <c r="O423" s="199"/>
      <c r="P423" s="22"/>
      <c r="Q423" s="23"/>
      <c r="R423" s="22"/>
      <c r="S423" s="23"/>
      <c r="T423" s="22"/>
      <c r="U423" s="22"/>
      <c r="V423" s="22"/>
      <c r="W423" s="22"/>
      <c r="X423" s="22"/>
    </row>
    <row r="424" spans="15:24" x14ac:dyDescent="0.35">
      <c r="O424" s="199"/>
      <c r="P424" s="22"/>
      <c r="Q424" s="23"/>
      <c r="R424" s="22"/>
      <c r="S424" s="23"/>
      <c r="T424" s="22"/>
      <c r="U424" s="22"/>
      <c r="V424" s="22"/>
      <c r="W424" s="22"/>
      <c r="X424" s="22"/>
    </row>
    <row r="425" spans="15:24" x14ac:dyDescent="0.35">
      <c r="O425" s="199"/>
      <c r="P425" s="22"/>
      <c r="Q425" s="23"/>
      <c r="R425" s="22"/>
      <c r="S425" s="23"/>
      <c r="T425" s="22"/>
      <c r="U425" s="22"/>
      <c r="V425" s="22"/>
      <c r="W425" s="22"/>
      <c r="X425" s="22"/>
    </row>
    <row r="426" spans="15:24" x14ac:dyDescent="0.35">
      <c r="O426" s="199"/>
      <c r="P426" s="22"/>
      <c r="Q426" s="23"/>
      <c r="R426" s="22"/>
      <c r="S426" s="23"/>
      <c r="T426" s="22"/>
      <c r="U426" s="22"/>
      <c r="V426" s="22"/>
      <c r="W426" s="22"/>
      <c r="X426" s="22"/>
    </row>
    <row r="427" spans="15:24" x14ac:dyDescent="0.35">
      <c r="O427" s="199"/>
      <c r="P427" s="22"/>
      <c r="Q427" s="23"/>
      <c r="R427" s="22"/>
      <c r="S427" s="23"/>
      <c r="T427" s="22"/>
      <c r="U427" s="22"/>
      <c r="V427" s="22"/>
      <c r="W427" s="22"/>
      <c r="X427" s="22"/>
    </row>
    <row r="428" spans="15:24" x14ac:dyDescent="0.35">
      <c r="O428" s="199"/>
      <c r="P428" s="22"/>
      <c r="Q428" s="23"/>
      <c r="R428" s="22"/>
      <c r="S428" s="23"/>
      <c r="T428" s="22"/>
      <c r="U428" s="22"/>
      <c r="V428" s="22"/>
      <c r="W428" s="22"/>
      <c r="X428" s="22"/>
    </row>
    <row r="429" spans="15:24" x14ac:dyDescent="0.35">
      <c r="O429" s="199"/>
      <c r="P429" s="22"/>
      <c r="Q429" s="23"/>
      <c r="R429" s="22"/>
      <c r="S429" s="23"/>
      <c r="T429" s="22"/>
      <c r="U429" s="22"/>
      <c r="V429" s="22"/>
      <c r="W429" s="22"/>
      <c r="X429" s="22"/>
    </row>
    <row r="430" spans="15:24" x14ac:dyDescent="0.35">
      <c r="O430" s="199"/>
      <c r="P430" s="22"/>
      <c r="Q430" s="23"/>
      <c r="R430" s="22"/>
      <c r="S430" s="23"/>
      <c r="T430" s="22"/>
      <c r="U430" s="22"/>
      <c r="V430" s="22"/>
      <c r="W430" s="22"/>
      <c r="X430" s="22"/>
    </row>
    <row r="431" spans="15:24" x14ac:dyDescent="0.35">
      <c r="O431" s="199"/>
      <c r="P431" s="22"/>
      <c r="Q431" s="23"/>
      <c r="R431" s="22"/>
      <c r="S431" s="23"/>
      <c r="T431" s="22"/>
      <c r="U431" s="22"/>
      <c r="V431" s="22"/>
      <c r="W431" s="22"/>
      <c r="X431" s="22"/>
    </row>
    <row r="432" spans="15:24" x14ac:dyDescent="0.35">
      <c r="O432" s="199"/>
      <c r="P432" s="22"/>
      <c r="Q432" s="23"/>
      <c r="R432" s="22"/>
      <c r="S432" s="23"/>
      <c r="T432" s="22"/>
      <c r="U432" s="22"/>
      <c r="V432" s="22"/>
      <c r="W432" s="22"/>
      <c r="X432" s="22"/>
    </row>
    <row r="433" spans="15:24" x14ac:dyDescent="0.35">
      <c r="O433" s="199"/>
      <c r="P433" s="22"/>
      <c r="Q433" s="23"/>
      <c r="R433" s="22"/>
      <c r="S433" s="23"/>
      <c r="T433" s="22"/>
      <c r="U433" s="22"/>
      <c r="V433" s="22"/>
      <c r="W433" s="22"/>
      <c r="X433" s="22"/>
    </row>
    <row r="434" spans="15:24" x14ac:dyDescent="0.35">
      <c r="O434" s="199"/>
      <c r="P434" s="22"/>
      <c r="Q434" s="23"/>
      <c r="R434" s="22"/>
      <c r="S434" s="23"/>
      <c r="T434" s="22"/>
      <c r="U434" s="22"/>
      <c r="V434" s="22"/>
      <c r="W434" s="22"/>
      <c r="X434" s="22"/>
    </row>
    <row r="435" spans="15:24" x14ac:dyDescent="0.35">
      <c r="O435" s="199"/>
      <c r="P435" s="22"/>
      <c r="Q435" s="23"/>
      <c r="R435" s="22"/>
      <c r="S435" s="23"/>
      <c r="T435" s="22"/>
      <c r="U435" s="22"/>
      <c r="V435" s="22"/>
      <c r="W435" s="22"/>
      <c r="X435" s="22"/>
    </row>
    <row r="436" spans="15:24" x14ac:dyDescent="0.35">
      <c r="O436" s="199"/>
      <c r="P436" s="22"/>
      <c r="Q436" s="23"/>
      <c r="R436" s="22"/>
      <c r="S436" s="23"/>
      <c r="T436" s="22"/>
      <c r="U436" s="22"/>
      <c r="V436" s="22"/>
      <c r="W436" s="22"/>
      <c r="X436" s="22"/>
    </row>
    <row r="437" spans="15:24" x14ac:dyDescent="0.35">
      <c r="O437" s="199"/>
      <c r="P437" s="22"/>
      <c r="Q437" s="23"/>
      <c r="R437" s="22"/>
      <c r="S437" s="23"/>
      <c r="T437" s="22"/>
      <c r="U437" s="22"/>
      <c r="V437" s="22"/>
      <c r="W437" s="22"/>
      <c r="X437" s="22"/>
    </row>
    <row r="438" spans="15:24" x14ac:dyDescent="0.35">
      <c r="O438" s="199"/>
      <c r="P438" s="22"/>
      <c r="Q438" s="23"/>
      <c r="R438" s="22"/>
      <c r="S438" s="23"/>
      <c r="T438" s="22"/>
      <c r="U438" s="22"/>
      <c r="V438" s="22"/>
      <c r="W438" s="22"/>
      <c r="X438" s="22"/>
    </row>
    <row r="439" spans="15:24" x14ac:dyDescent="0.35">
      <c r="O439" s="199"/>
      <c r="P439" s="22"/>
      <c r="Q439" s="23"/>
      <c r="R439" s="22"/>
      <c r="S439" s="23"/>
      <c r="T439" s="22"/>
      <c r="U439" s="22"/>
      <c r="V439" s="22"/>
      <c r="W439" s="22"/>
      <c r="X439" s="22"/>
    </row>
    <row r="440" spans="15:24" x14ac:dyDescent="0.35">
      <c r="O440" s="199"/>
      <c r="P440" s="22"/>
      <c r="Q440" s="23"/>
      <c r="R440" s="22"/>
      <c r="S440" s="23"/>
      <c r="T440" s="22"/>
      <c r="U440" s="22"/>
      <c r="V440" s="22"/>
      <c r="W440" s="22"/>
      <c r="X440" s="22"/>
    </row>
    <row r="441" spans="15:24" x14ac:dyDescent="0.35">
      <c r="O441" s="199"/>
      <c r="P441" s="22"/>
      <c r="Q441" s="23"/>
      <c r="R441" s="22"/>
      <c r="S441" s="23"/>
      <c r="T441" s="22"/>
      <c r="U441" s="22"/>
      <c r="V441" s="22"/>
      <c r="W441" s="22"/>
      <c r="X441" s="22"/>
    </row>
    <row r="442" spans="15:24" x14ac:dyDescent="0.35">
      <c r="O442" s="199"/>
      <c r="P442" s="22"/>
      <c r="Q442" s="23"/>
      <c r="R442" s="22"/>
      <c r="S442" s="23"/>
      <c r="T442" s="22"/>
      <c r="U442" s="22"/>
      <c r="V442" s="22"/>
      <c r="W442" s="22"/>
      <c r="X442" s="22"/>
    </row>
    <row r="443" spans="15:24" x14ac:dyDescent="0.35">
      <c r="O443" s="199"/>
      <c r="P443" s="22"/>
      <c r="Q443" s="23"/>
      <c r="R443" s="22"/>
      <c r="S443" s="23"/>
      <c r="T443" s="22"/>
      <c r="U443" s="22"/>
      <c r="V443" s="22"/>
      <c r="W443" s="22"/>
      <c r="X443" s="22"/>
    </row>
    <row r="444" spans="15:24" x14ac:dyDescent="0.35">
      <c r="O444" s="199"/>
      <c r="P444" s="22"/>
      <c r="Q444" s="23"/>
      <c r="R444" s="22"/>
      <c r="S444" s="23"/>
      <c r="T444" s="22"/>
      <c r="U444" s="22"/>
      <c r="V444" s="22"/>
      <c r="W444" s="22"/>
      <c r="X444" s="22"/>
    </row>
    <row r="445" spans="15:24" x14ac:dyDescent="0.35">
      <c r="O445" s="199"/>
      <c r="P445" s="22"/>
      <c r="Q445" s="23"/>
      <c r="R445" s="22"/>
      <c r="S445" s="23"/>
      <c r="T445" s="22"/>
      <c r="U445" s="22"/>
      <c r="V445" s="22"/>
      <c r="W445" s="22"/>
      <c r="X445" s="22"/>
    </row>
    <row r="446" spans="15:24" x14ac:dyDescent="0.35">
      <c r="O446" s="199"/>
      <c r="P446" s="22"/>
      <c r="Q446" s="23"/>
      <c r="R446" s="22"/>
      <c r="S446" s="23"/>
      <c r="T446" s="22"/>
      <c r="U446" s="22"/>
      <c r="V446" s="22"/>
      <c r="W446" s="22"/>
      <c r="X446" s="22"/>
    </row>
    <row r="447" spans="15:24" x14ac:dyDescent="0.35">
      <c r="O447" s="199"/>
      <c r="P447" s="22"/>
      <c r="Q447" s="23"/>
      <c r="R447" s="22"/>
      <c r="S447" s="23"/>
      <c r="T447" s="22"/>
      <c r="U447" s="22"/>
      <c r="V447" s="22"/>
      <c r="W447" s="22"/>
      <c r="X447" s="22"/>
    </row>
    <row r="448" spans="15:24" x14ac:dyDescent="0.35">
      <c r="O448" s="199"/>
      <c r="P448" s="22"/>
      <c r="Q448" s="23"/>
      <c r="R448" s="22"/>
      <c r="S448" s="23"/>
      <c r="T448" s="22"/>
      <c r="U448" s="22"/>
      <c r="V448" s="22"/>
      <c r="W448" s="22"/>
      <c r="X448" s="22"/>
    </row>
    <row r="449" spans="15:24" x14ac:dyDescent="0.35">
      <c r="O449" s="199"/>
      <c r="P449" s="22"/>
      <c r="Q449" s="23"/>
      <c r="R449" s="22"/>
      <c r="S449" s="23"/>
      <c r="T449" s="22"/>
      <c r="U449" s="22"/>
      <c r="V449" s="22"/>
      <c r="W449" s="22"/>
      <c r="X449" s="22"/>
    </row>
    <row r="450" spans="15:24" x14ac:dyDescent="0.35">
      <c r="O450" s="199"/>
      <c r="P450" s="22"/>
      <c r="Q450" s="23"/>
      <c r="R450" s="22"/>
      <c r="S450" s="23"/>
      <c r="T450" s="22"/>
      <c r="U450" s="22"/>
      <c r="V450" s="22"/>
      <c r="W450" s="22"/>
      <c r="X450" s="22"/>
    </row>
    <row r="451" spans="15:24" x14ac:dyDescent="0.35">
      <c r="O451" s="199"/>
      <c r="P451" s="22"/>
      <c r="Q451" s="23"/>
      <c r="R451" s="22"/>
      <c r="S451" s="23"/>
      <c r="T451" s="22"/>
      <c r="U451" s="22"/>
      <c r="V451" s="22"/>
      <c r="W451" s="22"/>
      <c r="X451" s="22"/>
    </row>
    <row r="452" spans="15:24" x14ac:dyDescent="0.35">
      <c r="O452" s="199"/>
      <c r="P452" s="22"/>
      <c r="Q452" s="23"/>
      <c r="R452" s="22"/>
      <c r="S452" s="23"/>
      <c r="T452" s="22"/>
      <c r="U452" s="22"/>
      <c r="V452" s="22"/>
      <c r="W452" s="22"/>
      <c r="X452" s="22"/>
    </row>
    <row r="453" spans="15:24" x14ac:dyDescent="0.35">
      <c r="O453" s="199"/>
      <c r="P453" s="22"/>
      <c r="Q453" s="23"/>
      <c r="R453" s="22"/>
      <c r="S453" s="23"/>
      <c r="T453" s="22"/>
      <c r="U453" s="22"/>
      <c r="V453" s="22"/>
      <c r="W453" s="22"/>
      <c r="X453" s="22"/>
    </row>
    <row r="454" spans="15:24" x14ac:dyDescent="0.35">
      <c r="O454" s="199"/>
      <c r="P454" s="22"/>
      <c r="Q454" s="23"/>
      <c r="R454" s="22"/>
      <c r="S454" s="23"/>
      <c r="T454" s="22"/>
      <c r="U454" s="22"/>
      <c r="V454" s="22"/>
      <c r="W454" s="22"/>
      <c r="X454" s="22"/>
    </row>
    <row r="455" spans="15:24" x14ac:dyDescent="0.35">
      <c r="O455" s="199"/>
      <c r="P455" s="22"/>
      <c r="Q455" s="23"/>
      <c r="R455" s="22"/>
      <c r="S455" s="23"/>
      <c r="T455" s="22"/>
      <c r="U455" s="22"/>
      <c r="V455" s="22"/>
      <c r="W455" s="22"/>
      <c r="X455" s="22"/>
    </row>
    <row r="456" spans="15:24" x14ac:dyDescent="0.35">
      <c r="O456" s="199"/>
      <c r="P456" s="22"/>
      <c r="Q456" s="23"/>
      <c r="R456" s="22"/>
      <c r="S456" s="23"/>
      <c r="T456" s="22"/>
      <c r="U456" s="22"/>
      <c r="V456" s="22"/>
      <c r="W456" s="22"/>
      <c r="X456" s="22"/>
    </row>
    <row r="457" spans="15:24" x14ac:dyDescent="0.35">
      <c r="O457" s="199"/>
      <c r="P457" s="22"/>
      <c r="Q457" s="23"/>
      <c r="R457" s="22"/>
      <c r="S457" s="23"/>
      <c r="T457" s="22"/>
      <c r="U457" s="22"/>
      <c r="V457" s="22"/>
      <c r="W457" s="22"/>
      <c r="X457" s="22"/>
    </row>
    <row r="458" spans="15:24" x14ac:dyDescent="0.35">
      <c r="O458" s="199"/>
      <c r="P458" s="22"/>
      <c r="Q458" s="23"/>
      <c r="R458" s="22"/>
      <c r="S458" s="23"/>
      <c r="T458" s="22"/>
      <c r="U458" s="22"/>
      <c r="V458" s="22"/>
      <c r="W458" s="22"/>
      <c r="X458" s="22"/>
    </row>
    <row r="459" spans="15:24" x14ac:dyDescent="0.35">
      <c r="O459" s="199"/>
      <c r="P459" s="22"/>
      <c r="Q459" s="23"/>
      <c r="R459" s="22"/>
      <c r="S459" s="23"/>
      <c r="T459" s="22"/>
      <c r="U459" s="22"/>
      <c r="V459" s="22"/>
      <c r="W459" s="22"/>
      <c r="X459" s="22"/>
    </row>
    <row r="460" spans="15:24" x14ac:dyDescent="0.35">
      <c r="O460" s="199"/>
      <c r="P460" s="22"/>
      <c r="Q460" s="23"/>
      <c r="R460" s="22"/>
      <c r="S460" s="23"/>
      <c r="T460" s="22"/>
      <c r="U460" s="22"/>
      <c r="V460" s="22"/>
      <c r="W460" s="22"/>
      <c r="X460" s="22"/>
    </row>
    <row r="461" spans="15:24" x14ac:dyDescent="0.35">
      <c r="O461" s="199"/>
      <c r="P461" s="22"/>
      <c r="Q461" s="23"/>
      <c r="R461" s="22"/>
      <c r="S461" s="23"/>
      <c r="T461" s="22"/>
      <c r="U461" s="22"/>
      <c r="V461" s="22"/>
      <c r="W461" s="22"/>
      <c r="X461" s="22"/>
    </row>
    <row r="462" spans="15:24" x14ac:dyDescent="0.35">
      <c r="O462" s="199"/>
      <c r="P462" s="22"/>
      <c r="Q462" s="23"/>
      <c r="R462" s="22"/>
      <c r="S462" s="23"/>
      <c r="T462" s="22"/>
      <c r="U462" s="22"/>
      <c r="V462" s="22"/>
      <c r="W462" s="22"/>
      <c r="X462" s="22"/>
    </row>
    <row r="463" spans="15:24" x14ac:dyDescent="0.35">
      <c r="O463" s="199"/>
      <c r="P463" s="22"/>
      <c r="Q463" s="23"/>
      <c r="R463" s="22"/>
      <c r="S463" s="23"/>
      <c r="T463" s="22"/>
      <c r="U463" s="22"/>
      <c r="V463" s="22"/>
      <c r="W463" s="22"/>
      <c r="X463" s="22"/>
    </row>
    <row r="464" spans="15:24" x14ac:dyDescent="0.35">
      <c r="O464" s="199"/>
      <c r="P464" s="22"/>
      <c r="Q464" s="23"/>
      <c r="R464" s="22"/>
      <c r="S464" s="23"/>
      <c r="T464" s="22"/>
      <c r="U464" s="22"/>
      <c r="V464" s="22"/>
      <c r="W464" s="22"/>
      <c r="X464" s="22"/>
    </row>
    <row r="465" spans="15:24" x14ac:dyDescent="0.35">
      <c r="O465" s="199"/>
      <c r="P465" s="22"/>
      <c r="Q465" s="23"/>
      <c r="R465" s="22"/>
      <c r="S465" s="23"/>
      <c r="T465" s="22"/>
      <c r="U465" s="22"/>
      <c r="V465" s="22"/>
      <c r="W465" s="22"/>
      <c r="X465" s="22"/>
    </row>
    <row r="466" spans="15:24" x14ac:dyDescent="0.35">
      <c r="O466" s="199"/>
      <c r="P466" s="22"/>
      <c r="Q466" s="23"/>
      <c r="R466" s="22"/>
      <c r="S466" s="23"/>
      <c r="T466" s="22"/>
      <c r="U466" s="22"/>
      <c r="V466" s="22"/>
      <c r="W466" s="22"/>
      <c r="X466" s="22"/>
    </row>
    <row r="467" spans="15:24" x14ac:dyDescent="0.35">
      <c r="O467" s="199"/>
      <c r="P467" s="22"/>
      <c r="Q467" s="23"/>
      <c r="R467" s="22"/>
      <c r="S467" s="23"/>
      <c r="T467" s="22"/>
      <c r="U467" s="22"/>
      <c r="V467" s="22"/>
      <c r="W467" s="22"/>
      <c r="X467" s="22"/>
    </row>
    <row r="468" spans="15:24" x14ac:dyDescent="0.35">
      <c r="O468" s="199"/>
      <c r="P468" s="22"/>
      <c r="Q468" s="23"/>
      <c r="R468" s="22"/>
      <c r="S468" s="23"/>
      <c r="T468" s="22"/>
      <c r="U468" s="22"/>
      <c r="V468" s="22"/>
      <c r="W468" s="22"/>
      <c r="X468" s="22"/>
    </row>
    <row r="469" spans="15:24" x14ac:dyDescent="0.35">
      <c r="O469" s="199"/>
      <c r="P469" s="22"/>
      <c r="Q469" s="23"/>
      <c r="R469" s="22"/>
      <c r="S469" s="23"/>
      <c r="T469" s="22"/>
      <c r="U469" s="22"/>
      <c r="V469" s="22"/>
      <c r="W469" s="22"/>
      <c r="X469" s="22"/>
    </row>
    <row r="470" spans="15:24" x14ac:dyDescent="0.35">
      <c r="O470" s="199"/>
      <c r="P470" s="22"/>
      <c r="Q470" s="23"/>
      <c r="R470" s="22"/>
      <c r="S470" s="23"/>
      <c r="T470" s="22"/>
      <c r="U470" s="22"/>
      <c r="V470" s="22"/>
      <c r="W470" s="22"/>
      <c r="X470" s="22"/>
    </row>
    <row r="471" spans="15:24" x14ac:dyDescent="0.35">
      <c r="O471" s="199"/>
      <c r="P471" s="22"/>
      <c r="Q471" s="23"/>
      <c r="R471" s="22"/>
      <c r="S471" s="23"/>
      <c r="T471" s="22"/>
      <c r="U471" s="22"/>
      <c r="V471" s="22"/>
      <c r="W471" s="22"/>
      <c r="X471" s="22"/>
    </row>
    <row r="472" spans="15:24" x14ac:dyDescent="0.35">
      <c r="O472" s="199"/>
      <c r="P472" s="22"/>
      <c r="Q472" s="23"/>
      <c r="R472" s="22"/>
      <c r="S472" s="23"/>
      <c r="T472" s="22"/>
      <c r="U472" s="22"/>
      <c r="V472" s="22"/>
      <c r="W472" s="22"/>
      <c r="X472" s="22"/>
    </row>
    <row r="473" spans="15:24" x14ac:dyDescent="0.35">
      <c r="O473" s="199"/>
      <c r="P473" s="22"/>
      <c r="Q473" s="23"/>
      <c r="R473" s="22"/>
      <c r="S473" s="23"/>
      <c r="T473" s="22"/>
      <c r="U473" s="22"/>
      <c r="V473" s="22"/>
      <c r="W473" s="22"/>
      <c r="X473" s="22"/>
    </row>
    <row r="474" spans="15:24" x14ac:dyDescent="0.35">
      <c r="O474" s="199"/>
      <c r="P474" s="22"/>
      <c r="Q474" s="23"/>
      <c r="R474" s="22"/>
      <c r="S474" s="23"/>
      <c r="T474" s="22"/>
      <c r="U474" s="22"/>
      <c r="V474" s="22"/>
      <c r="W474" s="22"/>
      <c r="X474" s="22"/>
    </row>
    <row r="475" spans="15:24" x14ac:dyDescent="0.35">
      <c r="O475" s="199"/>
      <c r="P475" s="22"/>
      <c r="Q475" s="23"/>
      <c r="R475" s="22"/>
      <c r="S475" s="23"/>
      <c r="T475" s="22"/>
      <c r="U475" s="22"/>
      <c r="V475" s="22"/>
      <c r="W475" s="22"/>
      <c r="X475" s="22"/>
    </row>
    <row r="476" spans="15:24" x14ac:dyDescent="0.35">
      <c r="O476" s="199"/>
      <c r="P476" s="22"/>
      <c r="Q476" s="23"/>
      <c r="R476" s="22"/>
      <c r="S476" s="23"/>
      <c r="T476" s="22"/>
      <c r="U476" s="22"/>
      <c r="V476" s="22"/>
      <c r="W476" s="22"/>
      <c r="X476" s="22"/>
    </row>
    <row r="477" spans="15:24" x14ac:dyDescent="0.35">
      <c r="O477" s="199"/>
      <c r="P477" s="22"/>
      <c r="Q477" s="23"/>
      <c r="R477" s="22"/>
      <c r="S477" s="23"/>
      <c r="T477" s="22"/>
      <c r="U477" s="22"/>
      <c r="V477" s="22"/>
      <c r="W477" s="22"/>
      <c r="X477" s="22"/>
    </row>
    <row r="478" spans="15:24" x14ac:dyDescent="0.35">
      <c r="O478" s="199"/>
      <c r="P478" s="22"/>
      <c r="Q478" s="23"/>
      <c r="R478" s="22"/>
      <c r="S478" s="23"/>
      <c r="T478" s="22"/>
      <c r="U478" s="22"/>
      <c r="V478" s="22"/>
      <c r="W478" s="22"/>
      <c r="X478" s="22"/>
    </row>
    <row r="479" spans="15:24" x14ac:dyDescent="0.35">
      <c r="O479" s="199"/>
      <c r="P479" s="22"/>
      <c r="Q479" s="23"/>
      <c r="R479" s="22"/>
      <c r="S479" s="23"/>
      <c r="T479" s="22"/>
      <c r="U479" s="22"/>
      <c r="V479" s="22"/>
      <c r="W479" s="22"/>
      <c r="X479" s="22"/>
    </row>
    <row r="480" spans="15:24" x14ac:dyDescent="0.35">
      <c r="O480" s="199"/>
      <c r="P480" s="22"/>
      <c r="Q480" s="23"/>
      <c r="R480" s="22"/>
      <c r="S480" s="23"/>
      <c r="T480" s="22"/>
      <c r="U480" s="22"/>
      <c r="V480" s="22"/>
      <c r="W480" s="22"/>
      <c r="X480" s="22"/>
    </row>
    <row r="481" spans="15:24" x14ac:dyDescent="0.35">
      <c r="O481" s="199"/>
      <c r="P481" s="22"/>
      <c r="Q481" s="23"/>
      <c r="R481" s="22"/>
      <c r="S481" s="23"/>
      <c r="T481" s="22"/>
      <c r="U481" s="22"/>
      <c r="V481" s="22"/>
      <c r="W481" s="22"/>
      <c r="X481" s="22"/>
    </row>
    <row r="482" spans="15:24" x14ac:dyDescent="0.35">
      <c r="O482" s="199"/>
      <c r="P482" s="22"/>
      <c r="Q482" s="23"/>
      <c r="R482" s="22"/>
      <c r="S482" s="23"/>
      <c r="T482" s="22"/>
      <c r="U482" s="22"/>
      <c r="V482" s="22"/>
      <c r="W482" s="22"/>
      <c r="X482" s="22"/>
    </row>
    <row r="483" spans="15:24" x14ac:dyDescent="0.35">
      <c r="O483" s="199"/>
      <c r="P483" s="22"/>
      <c r="Q483" s="23"/>
      <c r="R483" s="22"/>
      <c r="S483" s="23"/>
      <c r="T483" s="22"/>
      <c r="U483" s="22"/>
      <c r="V483" s="22"/>
      <c r="W483" s="22"/>
      <c r="X483" s="22"/>
    </row>
    <row r="484" spans="15:24" x14ac:dyDescent="0.35">
      <c r="O484" s="199"/>
      <c r="P484" s="22"/>
      <c r="Q484" s="23"/>
      <c r="R484" s="22"/>
      <c r="S484" s="23"/>
      <c r="T484" s="22"/>
      <c r="U484" s="22"/>
      <c r="V484" s="22"/>
      <c r="W484" s="22"/>
      <c r="X484" s="22"/>
    </row>
    <row r="485" spans="15:24" x14ac:dyDescent="0.35">
      <c r="O485" s="199"/>
      <c r="P485" s="22"/>
      <c r="Q485" s="23"/>
      <c r="R485" s="22"/>
      <c r="S485" s="23"/>
      <c r="T485" s="22"/>
      <c r="U485" s="22"/>
      <c r="V485" s="22"/>
      <c r="W485" s="22"/>
      <c r="X485" s="22"/>
    </row>
    <row r="486" spans="15:24" x14ac:dyDescent="0.35">
      <c r="O486" s="199"/>
      <c r="P486" s="22"/>
      <c r="Q486" s="23"/>
      <c r="R486" s="22"/>
      <c r="S486" s="23"/>
      <c r="T486" s="22"/>
      <c r="U486" s="22"/>
      <c r="V486" s="22"/>
      <c r="W486" s="22"/>
      <c r="X486" s="22"/>
    </row>
    <row r="487" spans="15:24" x14ac:dyDescent="0.35">
      <c r="O487" s="199"/>
      <c r="P487" s="22"/>
      <c r="Q487" s="23"/>
      <c r="R487" s="22"/>
      <c r="S487" s="23"/>
      <c r="T487" s="22"/>
      <c r="U487" s="22"/>
      <c r="V487" s="22"/>
      <c r="W487" s="22"/>
      <c r="X487" s="22"/>
    </row>
    <row r="488" spans="15:24" x14ac:dyDescent="0.35">
      <c r="O488" s="199"/>
      <c r="P488" s="22"/>
      <c r="Q488" s="23"/>
      <c r="R488" s="22"/>
      <c r="S488" s="23"/>
      <c r="T488" s="22"/>
      <c r="U488" s="22"/>
      <c r="V488" s="22"/>
      <c r="W488" s="22"/>
      <c r="X488" s="22"/>
    </row>
    <row r="489" spans="15:24" x14ac:dyDescent="0.35">
      <c r="O489" s="199"/>
      <c r="P489" s="22"/>
      <c r="Q489" s="23"/>
      <c r="R489" s="22"/>
      <c r="S489" s="23"/>
      <c r="T489" s="22"/>
      <c r="U489" s="22"/>
      <c r="V489" s="22"/>
      <c r="W489" s="22"/>
      <c r="X489" s="22"/>
    </row>
    <row r="490" spans="15:24" x14ac:dyDescent="0.35">
      <c r="O490" s="199"/>
      <c r="P490" s="22"/>
      <c r="Q490" s="23"/>
      <c r="R490" s="22"/>
      <c r="S490" s="23"/>
      <c r="T490" s="22"/>
      <c r="U490" s="22"/>
      <c r="V490" s="22"/>
      <c r="W490" s="22"/>
      <c r="X490" s="22"/>
    </row>
    <row r="491" spans="15:24" x14ac:dyDescent="0.35">
      <c r="O491" s="199"/>
      <c r="P491" s="22"/>
      <c r="Q491" s="23"/>
      <c r="R491" s="22"/>
      <c r="S491" s="23"/>
      <c r="T491" s="22"/>
      <c r="U491" s="22"/>
      <c r="V491" s="22"/>
      <c r="W491" s="22"/>
      <c r="X491" s="22"/>
    </row>
    <row r="492" spans="15:24" x14ac:dyDescent="0.35">
      <c r="O492" s="199"/>
      <c r="P492" s="22"/>
      <c r="Q492" s="23"/>
      <c r="R492" s="22"/>
      <c r="S492" s="23"/>
      <c r="T492" s="22"/>
      <c r="U492" s="22"/>
      <c r="V492" s="22"/>
      <c r="W492" s="22"/>
      <c r="X492" s="22"/>
    </row>
    <row r="493" spans="15:24" x14ac:dyDescent="0.35">
      <c r="O493" s="199"/>
      <c r="P493" s="22"/>
      <c r="Q493" s="23"/>
      <c r="R493" s="22"/>
      <c r="S493" s="23"/>
      <c r="T493" s="22"/>
      <c r="U493" s="22"/>
      <c r="V493" s="22"/>
      <c r="W493" s="22"/>
      <c r="X493" s="22"/>
    </row>
    <row r="494" spans="15:24" x14ac:dyDescent="0.35">
      <c r="O494" s="199"/>
      <c r="P494" s="22"/>
      <c r="Q494" s="23"/>
      <c r="R494" s="22"/>
      <c r="S494" s="23"/>
      <c r="T494" s="22"/>
      <c r="U494" s="22"/>
      <c r="V494" s="22"/>
      <c r="W494" s="22"/>
      <c r="X494" s="22"/>
    </row>
    <row r="495" spans="15:24" x14ac:dyDescent="0.35">
      <c r="O495" s="199"/>
      <c r="P495" s="22"/>
      <c r="Q495" s="23"/>
      <c r="R495" s="22"/>
      <c r="S495" s="23"/>
      <c r="T495" s="22"/>
      <c r="U495" s="22"/>
      <c r="V495" s="22"/>
      <c r="W495" s="22"/>
      <c r="X495" s="22"/>
    </row>
    <row r="496" spans="15:24" x14ac:dyDescent="0.35">
      <c r="O496" s="199"/>
      <c r="P496" s="22"/>
      <c r="Q496" s="23"/>
      <c r="R496" s="22"/>
      <c r="S496" s="23"/>
      <c r="T496" s="22"/>
      <c r="U496" s="22"/>
      <c r="V496" s="22"/>
      <c r="W496" s="22"/>
      <c r="X496" s="22"/>
    </row>
    <row r="497" spans="15:24" x14ac:dyDescent="0.35">
      <c r="O497" s="199"/>
      <c r="P497" s="22"/>
      <c r="Q497" s="23"/>
      <c r="R497" s="22"/>
      <c r="S497" s="23"/>
      <c r="T497" s="22"/>
      <c r="U497" s="22"/>
      <c r="V497" s="22"/>
      <c r="W497" s="22"/>
      <c r="X497" s="22"/>
    </row>
    <row r="498" spans="15:24" x14ac:dyDescent="0.35">
      <c r="O498" s="199"/>
      <c r="P498" s="22"/>
      <c r="Q498" s="23"/>
      <c r="R498" s="22"/>
      <c r="S498" s="23"/>
      <c r="T498" s="22"/>
      <c r="U498" s="22"/>
      <c r="V498" s="22"/>
      <c r="W498" s="22"/>
      <c r="X498" s="22"/>
    </row>
    <row r="499" spans="15:24" x14ac:dyDescent="0.35">
      <c r="O499" s="199"/>
      <c r="P499" s="22"/>
      <c r="Q499" s="23"/>
      <c r="R499" s="22"/>
      <c r="S499" s="23"/>
      <c r="T499" s="22"/>
      <c r="U499" s="22"/>
      <c r="V499" s="22"/>
      <c r="W499" s="22"/>
      <c r="X499" s="22"/>
    </row>
    <row r="500" spans="15:24" x14ac:dyDescent="0.35">
      <c r="O500" s="199"/>
      <c r="P500" s="22"/>
      <c r="Q500" s="23"/>
      <c r="R500" s="22"/>
      <c r="S500" s="23"/>
      <c r="T500" s="22"/>
      <c r="U500" s="22"/>
      <c r="V500" s="22"/>
      <c r="W500" s="22"/>
      <c r="X500" s="22"/>
    </row>
    <row r="501" spans="15:24" x14ac:dyDescent="0.35">
      <c r="O501" s="199"/>
      <c r="P501" s="22"/>
      <c r="Q501" s="23"/>
      <c r="R501" s="22"/>
      <c r="S501" s="23"/>
      <c r="T501" s="22"/>
      <c r="U501" s="22"/>
      <c r="V501" s="22"/>
      <c r="W501" s="22"/>
      <c r="X501" s="22"/>
    </row>
    <row r="502" spans="15:24" x14ac:dyDescent="0.35">
      <c r="O502" s="199"/>
      <c r="P502" s="22"/>
      <c r="Q502" s="23"/>
      <c r="R502" s="22"/>
      <c r="S502" s="23"/>
      <c r="T502" s="22"/>
      <c r="U502" s="22"/>
      <c r="V502" s="22"/>
      <c r="W502" s="22"/>
      <c r="X502" s="22"/>
    </row>
    <row r="503" spans="15:24" x14ac:dyDescent="0.35">
      <c r="O503" s="199"/>
      <c r="P503" s="22"/>
      <c r="Q503" s="23"/>
      <c r="R503" s="22"/>
      <c r="S503" s="23"/>
      <c r="T503" s="22"/>
      <c r="U503" s="22"/>
      <c r="V503" s="22"/>
      <c r="W503" s="22"/>
      <c r="X503" s="22"/>
    </row>
    <row r="504" spans="15:24" x14ac:dyDescent="0.35">
      <c r="O504" s="199"/>
      <c r="P504" s="22"/>
      <c r="Q504" s="23"/>
      <c r="R504" s="22"/>
      <c r="S504" s="23"/>
      <c r="T504" s="22"/>
      <c r="U504" s="22"/>
      <c r="V504" s="22"/>
      <c r="W504" s="22"/>
      <c r="X504" s="22"/>
    </row>
    <row r="505" spans="15:24" x14ac:dyDescent="0.35">
      <c r="O505" s="199"/>
      <c r="P505" s="22"/>
      <c r="Q505" s="23"/>
      <c r="R505" s="22"/>
      <c r="S505" s="23"/>
      <c r="T505" s="22"/>
      <c r="U505" s="22"/>
      <c r="V505" s="22"/>
      <c r="W505" s="22"/>
      <c r="X505" s="22"/>
    </row>
    <row r="506" spans="15:24" x14ac:dyDescent="0.35">
      <c r="O506" s="199"/>
      <c r="P506" s="22"/>
      <c r="Q506" s="23"/>
      <c r="R506" s="22"/>
      <c r="S506" s="23"/>
      <c r="T506" s="22"/>
      <c r="U506" s="22"/>
      <c r="V506" s="22"/>
      <c r="W506" s="22"/>
      <c r="X506" s="22"/>
    </row>
    <row r="507" spans="15:24" x14ac:dyDescent="0.35">
      <c r="O507" s="199"/>
      <c r="P507" s="22"/>
      <c r="Q507" s="23"/>
      <c r="R507" s="22"/>
      <c r="S507" s="23"/>
      <c r="T507" s="22"/>
      <c r="U507" s="22"/>
      <c r="V507" s="22"/>
      <c r="W507" s="22"/>
      <c r="X507" s="22"/>
    </row>
    <row r="508" spans="15:24" x14ac:dyDescent="0.35">
      <c r="O508" s="199"/>
      <c r="P508" s="22"/>
      <c r="Q508" s="23"/>
      <c r="R508" s="22"/>
      <c r="S508" s="23"/>
      <c r="T508" s="22"/>
      <c r="U508" s="22"/>
      <c r="V508" s="22"/>
      <c r="W508" s="22"/>
      <c r="X508" s="22"/>
    </row>
    <row r="509" spans="15:24" x14ac:dyDescent="0.35">
      <c r="O509" s="199"/>
      <c r="P509" s="22"/>
      <c r="Q509" s="23"/>
      <c r="R509" s="22"/>
      <c r="S509" s="23"/>
      <c r="T509" s="22"/>
      <c r="U509" s="22"/>
      <c r="V509" s="22"/>
      <c r="W509" s="22"/>
      <c r="X509" s="22"/>
    </row>
    <row r="510" spans="15:24" x14ac:dyDescent="0.35">
      <c r="O510" s="199"/>
      <c r="P510" s="22"/>
      <c r="Q510" s="23"/>
      <c r="R510" s="22"/>
      <c r="S510" s="23"/>
      <c r="T510" s="22"/>
      <c r="U510" s="22"/>
      <c r="V510" s="22"/>
      <c r="W510" s="22"/>
      <c r="X510" s="22"/>
    </row>
    <row r="511" spans="15:24" x14ac:dyDescent="0.35">
      <c r="O511" s="199"/>
      <c r="P511" s="22"/>
      <c r="Q511" s="23"/>
      <c r="R511" s="22"/>
      <c r="S511" s="23"/>
      <c r="T511" s="22"/>
      <c r="U511" s="22"/>
      <c r="V511" s="22"/>
      <c r="W511" s="22"/>
      <c r="X511" s="22"/>
    </row>
    <row r="512" spans="15:24" x14ac:dyDescent="0.35">
      <c r="O512" s="199"/>
      <c r="P512" s="22"/>
      <c r="Q512" s="23"/>
      <c r="R512" s="22"/>
      <c r="S512" s="23"/>
      <c r="T512" s="22"/>
      <c r="U512" s="22"/>
      <c r="V512" s="22"/>
      <c r="W512" s="22"/>
      <c r="X512" s="22"/>
    </row>
    <row r="513" spans="15:24" x14ac:dyDescent="0.35">
      <c r="O513" s="199"/>
      <c r="P513" s="22"/>
      <c r="Q513" s="23"/>
      <c r="R513" s="22"/>
      <c r="S513" s="23"/>
      <c r="T513" s="22"/>
      <c r="U513" s="22"/>
      <c r="V513" s="22"/>
      <c r="W513" s="22"/>
      <c r="X513" s="22"/>
    </row>
    <row r="514" spans="15:24" x14ac:dyDescent="0.35">
      <c r="O514" s="199"/>
      <c r="P514" s="22"/>
      <c r="Q514" s="23"/>
      <c r="R514" s="22"/>
      <c r="S514" s="23"/>
      <c r="T514" s="22"/>
      <c r="U514" s="22"/>
      <c r="V514" s="22"/>
      <c r="W514" s="22"/>
      <c r="X514" s="22"/>
    </row>
    <row r="515" spans="15:24" x14ac:dyDescent="0.35">
      <c r="O515" s="199"/>
      <c r="P515" s="22"/>
      <c r="Q515" s="23"/>
      <c r="R515" s="22"/>
      <c r="S515" s="23"/>
      <c r="T515" s="22"/>
      <c r="U515" s="22"/>
      <c r="V515" s="22"/>
      <c r="W515" s="22"/>
      <c r="X515" s="22"/>
    </row>
    <row r="516" spans="15:24" x14ac:dyDescent="0.35">
      <c r="O516" s="199"/>
      <c r="P516" s="22"/>
      <c r="Q516" s="23"/>
      <c r="R516" s="22"/>
      <c r="S516" s="23"/>
      <c r="T516" s="22"/>
      <c r="U516" s="22"/>
      <c r="V516" s="22"/>
      <c r="W516" s="22"/>
      <c r="X516" s="22"/>
    </row>
    <row r="517" spans="15:24" x14ac:dyDescent="0.35">
      <c r="O517" s="199"/>
      <c r="P517" s="22"/>
      <c r="Q517" s="23"/>
      <c r="R517" s="22"/>
      <c r="S517" s="23"/>
      <c r="T517" s="22"/>
      <c r="U517" s="22"/>
      <c r="V517" s="22"/>
      <c r="W517" s="22"/>
      <c r="X517" s="22"/>
    </row>
    <row r="518" spans="15:24" x14ac:dyDescent="0.35">
      <c r="O518" s="199"/>
      <c r="P518" s="22"/>
      <c r="Q518" s="23"/>
      <c r="R518" s="22"/>
      <c r="S518" s="23"/>
      <c r="T518" s="22"/>
      <c r="U518" s="22"/>
      <c r="V518" s="22"/>
      <c r="W518" s="22"/>
      <c r="X518" s="22"/>
    </row>
    <row r="519" spans="15:24" x14ac:dyDescent="0.35">
      <c r="O519" s="199"/>
      <c r="P519" s="22"/>
      <c r="Q519" s="23"/>
      <c r="R519" s="22"/>
      <c r="S519" s="23"/>
      <c r="T519" s="22"/>
      <c r="U519" s="22"/>
      <c r="V519" s="22"/>
      <c r="W519" s="22"/>
      <c r="X519" s="22"/>
    </row>
    <row r="520" spans="15:24" x14ac:dyDescent="0.35">
      <c r="O520" s="199"/>
      <c r="P520" s="22"/>
      <c r="Q520" s="23"/>
      <c r="R520" s="22"/>
      <c r="S520" s="23"/>
      <c r="T520" s="22"/>
      <c r="U520" s="22"/>
      <c r="V520" s="22"/>
      <c r="W520" s="22"/>
      <c r="X520" s="22"/>
    </row>
    <row r="521" spans="15:24" x14ac:dyDescent="0.35">
      <c r="O521" s="199"/>
      <c r="P521" s="22"/>
      <c r="Q521" s="23"/>
      <c r="R521" s="22"/>
      <c r="S521" s="23"/>
      <c r="T521" s="22"/>
      <c r="U521" s="22"/>
      <c r="V521" s="22"/>
      <c r="W521" s="22"/>
      <c r="X521" s="22"/>
    </row>
    <row r="522" spans="15:24" x14ac:dyDescent="0.35">
      <c r="O522" s="199"/>
      <c r="P522" s="22"/>
      <c r="Q522" s="23"/>
      <c r="R522" s="22"/>
      <c r="S522" s="23"/>
      <c r="T522" s="22"/>
      <c r="U522" s="22"/>
      <c r="V522" s="22"/>
      <c r="W522" s="22"/>
      <c r="X522" s="22"/>
    </row>
    <row r="523" spans="15:24" x14ac:dyDescent="0.35">
      <c r="O523" s="199"/>
      <c r="P523" s="22"/>
      <c r="Q523" s="23"/>
      <c r="R523" s="22"/>
      <c r="S523" s="23"/>
      <c r="T523" s="22"/>
      <c r="U523" s="22"/>
      <c r="V523" s="22"/>
      <c r="W523" s="22"/>
      <c r="X523" s="22"/>
    </row>
    <row r="524" spans="15:24" x14ac:dyDescent="0.35">
      <c r="O524" s="199"/>
      <c r="P524" s="22"/>
      <c r="Q524" s="23"/>
      <c r="R524" s="22"/>
      <c r="S524" s="23"/>
      <c r="T524" s="22"/>
      <c r="U524" s="22"/>
      <c r="V524" s="22"/>
      <c r="W524" s="22"/>
      <c r="X524" s="22"/>
    </row>
    <row r="525" spans="15:24" x14ac:dyDescent="0.35">
      <c r="O525" s="199"/>
      <c r="P525" s="22"/>
      <c r="Q525" s="23"/>
      <c r="R525" s="22"/>
      <c r="S525" s="23"/>
      <c r="T525" s="22"/>
      <c r="U525" s="22"/>
      <c r="V525" s="22"/>
      <c r="W525" s="22"/>
      <c r="X525" s="22"/>
    </row>
    <row r="526" spans="15:24" x14ac:dyDescent="0.35">
      <c r="O526" s="199"/>
      <c r="P526" s="22"/>
      <c r="Q526" s="23"/>
      <c r="R526" s="22"/>
      <c r="S526" s="23"/>
      <c r="T526" s="22"/>
      <c r="U526" s="22"/>
      <c r="V526" s="22"/>
      <c r="W526" s="22"/>
      <c r="X526" s="22"/>
    </row>
    <row r="527" spans="15:24" x14ac:dyDescent="0.35">
      <c r="O527" s="199"/>
      <c r="P527" s="22"/>
      <c r="Q527" s="23"/>
      <c r="R527" s="22"/>
      <c r="S527" s="23"/>
      <c r="T527" s="22"/>
      <c r="U527" s="22"/>
      <c r="V527" s="22"/>
      <c r="W527" s="22"/>
      <c r="X527" s="22"/>
    </row>
    <row r="528" spans="15:24" x14ac:dyDescent="0.35">
      <c r="O528" s="199"/>
      <c r="P528" s="22"/>
      <c r="Q528" s="23"/>
      <c r="R528" s="22"/>
      <c r="S528" s="23"/>
      <c r="T528" s="22"/>
      <c r="U528" s="22"/>
      <c r="V528" s="22"/>
      <c r="W528" s="22"/>
      <c r="X528" s="22"/>
    </row>
    <row r="529" spans="15:24" x14ac:dyDescent="0.35">
      <c r="O529" s="199"/>
      <c r="P529" s="22"/>
      <c r="Q529" s="23"/>
      <c r="R529" s="22"/>
      <c r="S529" s="23"/>
      <c r="T529" s="22"/>
      <c r="U529" s="22"/>
      <c r="V529" s="22"/>
      <c r="W529" s="22"/>
      <c r="X529" s="22"/>
    </row>
    <row r="530" spans="15:24" x14ac:dyDescent="0.35">
      <c r="O530" s="199"/>
      <c r="P530" s="22"/>
      <c r="Q530" s="23"/>
      <c r="R530" s="22"/>
      <c r="S530" s="23"/>
      <c r="T530" s="22"/>
      <c r="U530" s="22"/>
      <c r="V530" s="22"/>
      <c r="W530" s="22"/>
      <c r="X530" s="22"/>
    </row>
    <row r="531" spans="15:24" x14ac:dyDescent="0.35">
      <c r="O531" s="199"/>
      <c r="P531" s="22"/>
      <c r="Q531" s="23"/>
      <c r="R531" s="22"/>
      <c r="S531" s="23"/>
      <c r="T531" s="22"/>
      <c r="U531" s="22"/>
      <c r="V531" s="22"/>
      <c r="W531" s="22"/>
      <c r="X531" s="22"/>
    </row>
    <row r="532" spans="15:24" x14ac:dyDescent="0.35">
      <c r="O532" s="199"/>
      <c r="P532" s="22"/>
      <c r="Q532" s="23"/>
      <c r="R532" s="22"/>
      <c r="S532" s="23"/>
      <c r="T532" s="22"/>
      <c r="U532" s="22"/>
      <c r="V532" s="22"/>
      <c r="W532" s="22"/>
      <c r="X532" s="22"/>
    </row>
    <row r="533" spans="15:24" x14ac:dyDescent="0.35">
      <c r="O533" s="199"/>
      <c r="P533" s="22"/>
      <c r="Q533" s="23"/>
      <c r="R533" s="22"/>
      <c r="S533" s="23"/>
      <c r="T533" s="22"/>
      <c r="U533" s="22"/>
      <c r="V533" s="22"/>
      <c r="W533" s="22"/>
      <c r="X533" s="22"/>
    </row>
    <row r="534" spans="15:24" x14ac:dyDescent="0.35">
      <c r="O534" s="199"/>
      <c r="P534" s="22"/>
      <c r="Q534" s="23"/>
      <c r="R534" s="22"/>
      <c r="S534" s="23"/>
      <c r="T534" s="22"/>
      <c r="U534" s="22"/>
      <c r="V534" s="22"/>
      <c r="W534" s="22"/>
      <c r="X534" s="22"/>
    </row>
    <row r="535" spans="15:24" x14ac:dyDescent="0.35">
      <c r="O535" s="199"/>
      <c r="P535" s="22"/>
      <c r="Q535" s="23"/>
      <c r="R535" s="22"/>
      <c r="S535" s="23"/>
      <c r="T535" s="22"/>
      <c r="U535" s="22"/>
      <c r="V535" s="22"/>
      <c r="W535" s="22"/>
      <c r="X535" s="22"/>
    </row>
    <row r="536" spans="15:24" x14ac:dyDescent="0.35">
      <c r="O536" s="199"/>
      <c r="P536" s="22"/>
      <c r="Q536" s="23"/>
      <c r="R536" s="22"/>
      <c r="S536" s="23"/>
      <c r="T536" s="22"/>
      <c r="U536" s="22"/>
      <c r="V536" s="22"/>
      <c r="W536" s="22"/>
      <c r="X536" s="22"/>
    </row>
    <row r="537" spans="15:24" x14ac:dyDescent="0.35">
      <c r="O537" s="199"/>
      <c r="P537" s="22"/>
      <c r="Q537" s="23"/>
      <c r="R537" s="22"/>
      <c r="S537" s="23"/>
      <c r="T537" s="22"/>
      <c r="U537" s="22"/>
      <c r="V537" s="22"/>
      <c r="W537" s="22"/>
      <c r="X537" s="22"/>
    </row>
    <row r="538" spans="15:24" x14ac:dyDescent="0.35">
      <c r="O538" s="199"/>
      <c r="P538" s="22"/>
      <c r="Q538" s="23"/>
      <c r="R538" s="22"/>
      <c r="S538" s="23"/>
      <c r="T538" s="22"/>
      <c r="U538" s="22"/>
      <c r="V538" s="22"/>
      <c r="W538" s="22"/>
      <c r="X538" s="22"/>
    </row>
    <row r="539" spans="15:24" x14ac:dyDescent="0.35">
      <c r="O539" s="199"/>
      <c r="P539" s="22"/>
      <c r="Q539" s="23"/>
      <c r="R539" s="22"/>
      <c r="S539" s="23"/>
      <c r="T539" s="22"/>
      <c r="U539" s="22"/>
      <c r="V539" s="22"/>
      <c r="W539" s="22"/>
      <c r="X539" s="22"/>
    </row>
    <row r="540" spans="15:24" x14ac:dyDescent="0.35">
      <c r="O540" s="199"/>
      <c r="P540" s="22"/>
      <c r="Q540" s="23"/>
      <c r="R540" s="22"/>
      <c r="S540" s="23"/>
      <c r="T540" s="22"/>
      <c r="U540" s="22"/>
      <c r="V540" s="22"/>
      <c r="W540" s="22"/>
      <c r="X540" s="22"/>
    </row>
    <row r="541" spans="15:24" x14ac:dyDescent="0.35">
      <c r="O541" s="199"/>
      <c r="P541" s="22"/>
      <c r="Q541" s="23"/>
      <c r="R541" s="22"/>
      <c r="S541" s="23"/>
      <c r="T541" s="22"/>
      <c r="U541" s="22"/>
      <c r="V541" s="22"/>
      <c r="W541" s="22"/>
      <c r="X541" s="22"/>
    </row>
    <row r="542" spans="15:24" x14ac:dyDescent="0.35">
      <c r="O542" s="199"/>
      <c r="P542" s="22"/>
      <c r="Q542" s="23"/>
      <c r="R542" s="22"/>
      <c r="S542" s="23"/>
      <c r="T542" s="22"/>
      <c r="U542" s="22"/>
      <c r="V542" s="22"/>
      <c r="W542" s="22"/>
      <c r="X542" s="22"/>
    </row>
    <row r="543" spans="15:24" x14ac:dyDescent="0.35">
      <c r="O543" s="199"/>
      <c r="P543" s="22"/>
      <c r="Q543" s="23"/>
      <c r="R543" s="22"/>
      <c r="S543" s="23"/>
      <c r="T543" s="22"/>
      <c r="U543" s="22"/>
      <c r="V543" s="22"/>
      <c r="W543" s="22"/>
      <c r="X543" s="22"/>
    </row>
    <row r="544" spans="15:24" x14ac:dyDescent="0.35">
      <c r="O544" s="199"/>
      <c r="P544" s="22"/>
      <c r="Q544" s="23"/>
      <c r="R544" s="22"/>
      <c r="S544" s="23"/>
      <c r="T544" s="22"/>
      <c r="U544" s="22"/>
      <c r="V544" s="22"/>
      <c r="W544" s="22"/>
      <c r="X544" s="22"/>
    </row>
    <row r="545" spans="15:24" x14ac:dyDescent="0.35">
      <c r="O545" s="199"/>
      <c r="P545" s="22"/>
      <c r="Q545" s="23"/>
      <c r="R545" s="22"/>
      <c r="S545" s="23"/>
      <c r="T545" s="22"/>
      <c r="U545" s="22"/>
      <c r="V545" s="22"/>
      <c r="W545" s="22"/>
      <c r="X545" s="22"/>
    </row>
    <row r="546" spans="15:24" x14ac:dyDescent="0.35">
      <c r="O546" s="199"/>
      <c r="P546" s="22"/>
      <c r="Q546" s="23"/>
      <c r="R546" s="22"/>
      <c r="S546" s="23"/>
      <c r="T546" s="22"/>
      <c r="U546" s="22"/>
      <c r="V546" s="22"/>
      <c r="W546" s="22"/>
      <c r="X546" s="22"/>
    </row>
    <row r="547" spans="15:24" x14ac:dyDescent="0.35">
      <c r="O547" s="199"/>
      <c r="P547" s="22"/>
      <c r="Q547" s="23"/>
      <c r="R547" s="22"/>
      <c r="S547" s="23"/>
      <c r="T547" s="22"/>
      <c r="U547" s="22"/>
      <c r="V547" s="22"/>
      <c r="W547" s="22"/>
      <c r="X547" s="22"/>
    </row>
    <row r="548" spans="15:24" x14ac:dyDescent="0.35">
      <c r="O548" s="199"/>
      <c r="P548" s="22"/>
      <c r="Q548" s="23"/>
      <c r="R548" s="22"/>
      <c r="S548" s="23"/>
      <c r="T548" s="22"/>
      <c r="U548" s="22"/>
      <c r="V548" s="22"/>
      <c r="W548" s="22"/>
      <c r="X548" s="22"/>
    </row>
    <row r="549" spans="15:24" x14ac:dyDescent="0.35">
      <c r="O549" s="199"/>
      <c r="P549" s="22"/>
      <c r="Q549" s="23"/>
      <c r="R549" s="22"/>
      <c r="S549" s="23"/>
      <c r="T549" s="22"/>
      <c r="U549" s="22"/>
      <c r="V549" s="22"/>
      <c r="W549" s="22"/>
      <c r="X549" s="22"/>
    </row>
    <row r="550" spans="15:24" x14ac:dyDescent="0.35">
      <c r="O550" s="199"/>
      <c r="P550" s="22"/>
      <c r="Q550" s="23"/>
      <c r="R550" s="22"/>
      <c r="S550" s="23"/>
      <c r="T550" s="22"/>
      <c r="U550" s="22"/>
      <c r="V550" s="22"/>
      <c r="W550" s="22"/>
      <c r="X550" s="22"/>
    </row>
    <row r="551" spans="15:24" x14ac:dyDescent="0.35">
      <c r="O551" s="199"/>
      <c r="P551" s="22"/>
      <c r="Q551" s="23"/>
      <c r="R551" s="22"/>
      <c r="S551" s="23"/>
      <c r="T551" s="22"/>
      <c r="U551" s="22"/>
      <c r="V551" s="22"/>
      <c r="W551" s="22"/>
      <c r="X551" s="22"/>
    </row>
    <row r="552" spans="15:24" x14ac:dyDescent="0.35">
      <c r="O552" s="199"/>
      <c r="P552" s="22"/>
      <c r="Q552" s="23"/>
      <c r="R552" s="22"/>
      <c r="S552" s="23"/>
      <c r="T552" s="22"/>
      <c r="U552" s="22"/>
      <c r="V552" s="22"/>
      <c r="W552" s="22"/>
      <c r="X552" s="22"/>
    </row>
    <row r="553" spans="15:24" x14ac:dyDescent="0.35">
      <c r="O553" s="199"/>
      <c r="P553" s="22"/>
      <c r="Q553" s="23"/>
      <c r="R553" s="22"/>
      <c r="S553" s="23"/>
      <c r="T553" s="22"/>
      <c r="U553" s="22"/>
      <c r="V553" s="22"/>
      <c r="W553" s="22"/>
      <c r="X553" s="22"/>
    </row>
    <row r="554" spans="15:24" x14ac:dyDescent="0.35">
      <c r="O554" s="199"/>
      <c r="P554" s="22"/>
      <c r="Q554" s="23"/>
      <c r="R554" s="22"/>
      <c r="S554" s="23"/>
      <c r="T554" s="22"/>
      <c r="U554" s="22"/>
      <c r="V554" s="22"/>
      <c r="W554" s="22"/>
      <c r="X554" s="22"/>
    </row>
    <row r="555" spans="15:24" x14ac:dyDescent="0.35">
      <c r="O555" s="199"/>
      <c r="P555" s="22"/>
      <c r="Q555" s="23"/>
      <c r="R555" s="22"/>
      <c r="S555" s="23"/>
      <c r="T555" s="22"/>
      <c r="U555" s="22"/>
      <c r="V555" s="22"/>
      <c r="W555" s="22"/>
      <c r="X555" s="22"/>
    </row>
    <row r="556" spans="15:24" x14ac:dyDescent="0.35">
      <c r="O556" s="199"/>
      <c r="P556" s="22"/>
      <c r="Q556" s="23"/>
      <c r="R556" s="22"/>
      <c r="S556" s="23"/>
      <c r="T556" s="22"/>
      <c r="U556" s="22"/>
      <c r="V556" s="22"/>
      <c r="W556" s="22"/>
      <c r="X556" s="22"/>
    </row>
    <row r="557" spans="15:24" x14ac:dyDescent="0.35">
      <c r="O557" s="199"/>
      <c r="P557" s="22"/>
      <c r="Q557" s="23"/>
      <c r="R557" s="22"/>
      <c r="S557" s="23"/>
      <c r="T557" s="22"/>
      <c r="U557" s="22"/>
      <c r="V557" s="22"/>
      <c r="W557" s="22"/>
      <c r="X557" s="22"/>
    </row>
    <row r="558" spans="15:24" x14ac:dyDescent="0.35">
      <c r="O558" s="199"/>
      <c r="P558" s="22"/>
      <c r="Q558" s="23"/>
      <c r="R558" s="22"/>
      <c r="S558" s="23"/>
      <c r="T558" s="22"/>
      <c r="U558" s="22"/>
      <c r="V558" s="22"/>
      <c r="W558" s="22"/>
      <c r="X558" s="22"/>
    </row>
    <row r="559" spans="15:24" x14ac:dyDescent="0.35">
      <c r="O559" s="199"/>
      <c r="P559" s="22"/>
      <c r="Q559" s="23"/>
      <c r="R559" s="22"/>
      <c r="S559" s="23"/>
      <c r="T559" s="22"/>
      <c r="U559" s="22"/>
      <c r="V559" s="22"/>
      <c r="W559" s="22"/>
      <c r="X559" s="22"/>
    </row>
    <row r="560" spans="15:24" x14ac:dyDescent="0.35">
      <c r="O560" s="199"/>
      <c r="P560" s="22"/>
      <c r="Q560" s="23"/>
      <c r="R560" s="22"/>
      <c r="S560" s="23"/>
      <c r="T560" s="22"/>
      <c r="U560" s="22"/>
      <c r="V560" s="22"/>
      <c r="W560" s="22"/>
      <c r="X560" s="22"/>
    </row>
    <row r="561" spans="15:24" x14ac:dyDescent="0.35">
      <c r="O561" s="199"/>
      <c r="P561" s="22"/>
      <c r="Q561" s="23"/>
      <c r="R561" s="22"/>
      <c r="S561" s="23"/>
      <c r="T561" s="22"/>
      <c r="U561" s="22"/>
      <c r="V561" s="22"/>
      <c r="W561" s="22"/>
      <c r="X561" s="22"/>
    </row>
    <row r="562" spans="15:24" x14ac:dyDescent="0.35">
      <c r="O562" s="199"/>
      <c r="P562" s="22"/>
      <c r="Q562" s="23"/>
      <c r="R562" s="22"/>
      <c r="S562" s="23"/>
      <c r="T562" s="22"/>
      <c r="U562" s="22"/>
      <c r="V562" s="22"/>
      <c r="W562" s="22"/>
      <c r="X562" s="22"/>
    </row>
    <row r="563" spans="15:24" x14ac:dyDescent="0.35">
      <c r="O563" s="199"/>
      <c r="P563" s="22"/>
      <c r="Q563" s="23"/>
      <c r="R563" s="22"/>
      <c r="S563" s="23"/>
      <c r="T563" s="22"/>
      <c r="U563" s="22"/>
      <c r="V563" s="22"/>
      <c r="W563" s="22"/>
      <c r="X563" s="22"/>
    </row>
    <row r="564" spans="15:24" x14ac:dyDescent="0.35">
      <c r="O564" s="199"/>
      <c r="P564" s="22"/>
      <c r="Q564" s="23"/>
      <c r="R564" s="22"/>
      <c r="S564" s="23"/>
      <c r="T564" s="22"/>
      <c r="U564" s="22"/>
      <c r="V564" s="22"/>
      <c r="W564" s="22"/>
      <c r="X564" s="22"/>
    </row>
    <row r="565" spans="15:24" x14ac:dyDescent="0.35">
      <c r="O565" s="199"/>
      <c r="P565" s="22"/>
      <c r="Q565" s="23"/>
      <c r="R565" s="22"/>
      <c r="S565" s="23"/>
      <c r="T565" s="22"/>
      <c r="U565" s="22"/>
      <c r="V565" s="22"/>
      <c r="W565" s="22"/>
      <c r="X565" s="22"/>
    </row>
    <row r="566" spans="15:24" x14ac:dyDescent="0.35">
      <c r="O566" s="199"/>
      <c r="P566" s="22"/>
      <c r="Q566" s="23"/>
      <c r="R566" s="22"/>
      <c r="S566" s="23"/>
      <c r="T566" s="22"/>
      <c r="U566" s="22"/>
      <c r="V566" s="22"/>
      <c r="W566" s="22"/>
      <c r="X566" s="22"/>
    </row>
    <row r="567" spans="15:24" x14ac:dyDescent="0.35">
      <c r="O567" s="199"/>
      <c r="P567" s="22"/>
      <c r="Q567" s="23"/>
      <c r="R567" s="22"/>
      <c r="S567" s="23"/>
      <c r="T567" s="22"/>
      <c r="U567" s="22"/>
      <c r="V567" s="22"/>
      <c r="W567" s="22"/>
      <c r="X567" s="22"/>
    </row>
    <row r="568" spans="15:24" x14ac:dyDescent="0.35">
      <c r="O568" s="199"/>
      <c r="P568" s="22"/>
      <c r="Q568" s="23"/>
      <c r="R568" s="22"/>
      <c r="S568" s="23"/>
      <c r="T568" s="22"/>
      <c r="U568" s="22"/>
      <c r="V568" s="22"/>
      <c r="W568" s="22"/>
      <c r="X568" s="22"/>
    </row>
    <row r="569" spans="15:24" x14ac:dyDescent="0.35">
      <c r="O569" s="199"/>
      <c r="P569" s="22"/>
      <c r="Q569" s="23"/>
      <c r="R569" s="22"/>
      <c r="S569" s="23"/>
      <c r="T569" s="22"/>
      <c r="U569" s="22"/>
      <c r="V569" s="22"/>
      <c r="W569" s="22"/>
      <c r="X569" s="22"/>
    </row>
    <row r="570" spans="15:24" x14ac:dyDescent="0.35">
      <c r="O570" s="199"/>
      <c r="P570" s="22"/>
      <c r="Q570" s="23"/>
      <c r="R570" s="22"/>
      <c r="S570" s="23"/>
      <c r="T570" s="22"/>
      <c r="U570" s="22"/>
      <c r="V570" s="22"/>
      <c r="W570" s="22"/>
      <c r="X570" s="22"/>
    </row>
    <row r="571" spans="15:24" x14ac:dyDescent="0.35">
      <c r="O571" s="199"/>
      <c r="P571" s="22"/>
      <c r="Q571" s="23"/>
      <c r="R571" s="22"/>
      <c r="S571" s="23"/>
      <c r="T571" s="22"/>
      <c r="U571" s="22"/>
      <c r="V571" s="22"/>
      <c r="W571" s="22"/>
      <c r="X571" s="22"/>
    </row>
    <row r="572" spans="15:24" x14ac:dyDescent="0.35">
      <c r="O572" s="199"/>
      <c r="P572" s="22"/>
      <c r="Q572" s="23"/>
      <c r="R572" s="22"/>
      <c r="S572" s="23"/>
      <c r="T572" s="22"/>
      <c r="U572" s="22"/>
      <c r="V572" s="22"/>
      <c r="W572" s="22"/>
      <c r="X572" s="22"/>
    </row>
    <row r="573" spans="15:24" x14ac:dyDescent="0.35">
      <c r="O573" s="199"/>
      <c r="P573" s="22"/>
      <c r="Q573" s="23"/>
      <c r="R573" s="22"/>
      <c r="S573" s="23"/>
      <c r="T573" s="22"/>
      <c r="U573" s="22"/>
      <c r="V573" s="22"/>
      <c r="W573" s="22"/>
      <c r="X573" s="22"/>
    </row>
    <row r="574" spans="15:24" x14ac:dyDescent="0.35">
      <c r="O574" s="199"/>
      <c r="P574" s="22"/>
      <c r="Q574" s="23"/>
      <c r="R574" s="22"/>
      <c r="S574" s="23"/>
      <c r="T574" s="22"/>
      <c r="U574" s="22"/>
      <c r="V574" s="22"/>
      <c r="W574" s="22"/>
      <c r="X574" s="22"/>
    </row>
    <row r="575" spans="15:24" x14ac:dyDescent="0.35">
      <c r="O575" s="199"/>
      <c r="P575" s="22"/>
      <c r="Q575" s="23"/>
      <c r="R575" s="22"/>
      <c r="S575" s="23"/>
      <c r="T575" s="22"/>
      <c r="U575" s="22"/>
      <c r="V575" s="22"/>
      <c r="W575" s="22"/>
      <c r="X575" s="22"/>
    </row>
    <row r="576" spans="15:24" x14ac:dyDescent="0.35">
      <c r="O576" s="199"/>
      <c r="P576" s="22"/>
      <c r="Q576" s="23"/>
      <c r="R576" s="22"/>
      <c r="S576" s="23"/>
      <c r="T576" s="22"/>
      <c r="U576" s="22"/>
      <c r="V576" s="22"/>
      <c r="W576" s="22"/>
      <c r="X576" s="22"/>
    </row>
    <row r="577" spans="15:24" x14ac:dyDescent="0.35">
      <c r="O577" s="199"/>
      <c r="P577" s="22"/>
      <c r="Q577" s="23"/>
      <c r="R577" s="22"/>
      <c r="S577" s="23"/>
      <c r="T577" s="22"/>
      <c r="U577" s="22"/>
      <c r="V577" s="22"/>
      <c r="W577" s="22"/>
      <c r="X577" s="22"/>
    </row>
    <row r="578" spans="15:24" x14ac:dyDescent="0.35">
      <c r="O578" s="199"/>
      <c r="P578" s="22"/>
      <c r="Q578" s="23"/>
      <c r="R578" s="22"/>
      <c r="S578" s="23"/>
      <c r="T578" s="22"/>
      <c r="U578" s="22"/>
      <c r="V578" s="22"/>
      <c r="W578" s="22"/>
      <c r="X578" s="22"/>
    </row>
    <row r="579" spans="15:24" x14ac:dyDescent="0.35">
      <c r="O579" s="199"/>
      <c r="P579" s="22"/>
      <c r="Q579" s="23"/>
      <c r="R579" s="22"/>
      <c r="S579" s="23"/>
      <c r="T579" s="22"/>
      <c r="U579" s="22"/>
      <c r="V579" s="22"/>
      <c r="W579" s="22"/>
      <c r="X579" s="22"/>
    </row>
    <row r="580" spans="15:24" x14ac:dyDescent="0.35">
      <c r="O580" s="199"/>
      <c r="P580" s="22"/>
      <c r="Q580" s="23"/>
      <c r="R580" s="22"/>
      <c r="S580" s="23"/>
      <c r="T580" s="22"/>
      <c r="U580" s="22"/>
      <c r="V580" s="22"/>
      <c r="W580" s="22"/>
      <c r="X580" s="22"/>
    </row>
    <row r="581" spans="15:24" x14ac:dyDescent="0.35">
      <c r="O581" s="199"/>
      <c r="P581" s="22"/>
      <c r="Q581" s="23"/>
      <c r="R581" s="22"/>
      <c r="S581" s="23"/>
      <c r="T581" s="22"/>
      <c r="U581" s="22"/>
      <c r="V581" s="22"/>
      <c r="W581" s="22"/>
      <c r="X581" s="22"/>
    </row>
    <row r="582" spans="15:24" x14ac:dyDescent="0.35">
      <c r="O582" s="199"/>
      <c r="P582" s="22"/>
      <c r="Q582" s="23"/>
      <c r="R582" s="22"/>
      <c r="S582" s="23"/>
      <c r="T582" s="22"/>
      <c r="U582" s="22"/>
      <c r="V582" s="22"/>
      <c r="W582" s="22"/>
      <c r="X582" s="22"/>
    </row>
    <row r="583" spans="15:24" x14ac:dyDescent="0.35">
      <c r="O583" s="199"/>
      <c r="P583" s="22"/>
      <c r="Q583" s="23"/>
      <c r="R583" s="22"/>
      <c r="S583" s="23"/>
      <c r="T583" s="22"/>
      <c r="U583" s="22"/>
      <c r="V583" s="22"/>
      <c r="W583" s="22"/>
      <c r="X583" s="22"/>
    </row>
    <row r="584" spans="15:24" x14ac:dyDescent="0.35">
      <c r="O584" s="199"/>
      <c r="P584" s="22"/>
      <c r="Q584" s="23"/>
      <c r="R584" s="22"/>
      <c r="S584" s="23"/>
      <c r="T584" s="22"/>
      <c r="U584" s="22"/>
      <c r="V584" s="22"/>
      <c r="W584" s="22"/>
      <c r="X584" s="22"/>
    </row>
    <row r="585" spans="15:24" x14ac:dyDescent="0.35">
      <c r="O585" s="199"/>
      <c r="P585" s="22"/>
      <c r="Q585" s="23"/>
      <c r="R585" s="22"/>
      <c r="S585" s="23"/>
      <c r="T585" s="22"/>
      <c r="U585" s="22"/>
      <c r="V585" s="22"/>
      <c r="W585" s="22"/>
      <c r="X585" s="22"/>
    </row>
    <row r="586" spans="15:24" x14ac:dyDescent="0.35">
      <c r="O586" s="199"/>
      <c r="P586" s="22"/>
      <c r="Q586" s="23"/>
      <c r="R586" s="22"/>
      <c r="S586" s="23"/>
      <c r="T586" s="22"/>
      <c r="U586" s="22"/>
      <c r="V586" s="22"/>
      <c r="W586" s="22"/>
      <c r="X586" s="22"/>
    </row>
    <row r="587" spans="15:24" x14ac:dyDescent="0.35">
      <c r="O587" s="199"/>
      <c r="P587" s="22"/>
      <c r="Q587" s="23"/>
      <c r="R587" s="22"/>
      <c r="S587" s="23"/>
      <c r="T587" s="22"/>
      <c r="U587" s="22"/>
      <c r="V587" s="22"/>
      <c r="W587" s="22"/>
      <c r="X587" s="22"/>
    </row>
    <row r="588" spans="15:24" x14ac:dyDescent="0.35">
      <c r="O588" s="199"/>
      <c r="P588" s="22"/>
      <c r="Q588" s="23"/>
      <c r="R588" s="22"/>
      <c r="S588" s="23"/>
      <c r="T588" s="22"/>
      <c r="U588" s="22"/>
      <c r="V588" s="22"/>
      <c r="W588" s="22"/>
      <c r="X588" s="22"/>
    </row>
    <row r="589" spans="15:24" x14ac:dyDescent="0.35">
      <c r="O589" s="199"/>
      <c r="P589" s="22"/>
      <c r="Q589" s="23"/>
      <c r="R589" s="22"/>
      <c r="S589" s="23"/>
      <c r="T589" s="22"/>
      <c r="U589" s="22"/>
      <c r="V589" s="22"/>
      <c r="W589" s="22"/>
      <c r="X589" s="22"/>
    </row>
    <row r="590" spans="15:24" x14ac:dyDescent="0.35">
      <c r="O590" s="199"/>
      <c r="P590" s="22"/>
      <c r="Q590" s="23"/>
      <c r="R590" s="22"/>
      <c r="S590" s="23"/>
      <c r="T590" s="22"/>
      <c r="U590" s="22"/>
      <c r="V590" s="22"/>
      <c r="W590" s="22"/>
      <c r="X590" s="22"/>
    </row>
    <row r="591" spans="15:24" x14ac:dyDescent="0.35">
      <c r="O591" s="199"/>
      <c r="P591" s="22"/>
      <c r="Q591" s="23"/>
      <c r="R591" s="22"/>
      <c r="S591" s="23"/>
      <c r="T591" s="22"/>
      <c r="U591" s="22"/>
      <c r="V591" s="22"/>
      <c r="W591" s="22"/>
      <c r="X591" s="22"/>
    </row>
    <row r="592" spans="15:24" x14ac:dyDescent="0.35">
      <c r="O592" s="199"/>
      <c r="P592" s="22"/>
      <c r="Q592" s="23"/>
      <c r="R592" s="22"/>
      <c r="S592" s="23"/>
      <c r="T592" s="22"/>
      <c r="U592" s="22"/>
      <c r="V592" s="22"/>
      <c r="W592" s="22"/>
      <c r="X592" s="22"/>
    </row>
    <row r="593" spans="15:24" x14ac:dyDescent="0.35">
      <c r="O593" s="199"/>
      <c r="P593" s="22"/>
      <c r="Q593" s="23"/>
      <c r="R593" s="22"/>
      <c r="S593" s="23"/>
      <c r="T593" s="22"/>
      <c r="U593" s="22"/>
      <c r="V593" s="22"/>
      <c r="W593" s="22"/>
      <c r="X593" s="22"/>
    </row>
    <row r="594" spans="15:24" x14ac:dyDescent="0.35">
      <c r="O594" s="199"/>
      <c r="P594" s="22"/>
      <c r="Q594" s="23"/>
      <c r="R594" s="22"/>
      <c r="S594" s="23"/>
      <c r="T594" s="22"/>
      <c r="U594" s="22"/>
      <c r="V594" s="22"/>
      <c r="W594" s="22"/>
      <c r="X594" s="22"/>
    </row>
    <row r="595" spans="15:24" x14ac:dyDescent="0.35">
      <c r="O595" s="199"/>
      <c r="P595" s="22"/>
      <c r="Q595" s="23"/>
      <c r="R595" s="22"/>
      <c r="S595" s="23"/>
      <c r="T595" s="22"/>
      <c r="U595" s="22"/>
      <c r="V595" s="22"/>
      <c r="W595" s="22"/>
      <c r="X595" s="22"/>
    </row>
    <row r="596" spans="15:24" x14ac:dyDescent="0.35">
      <c r="O596" s="199"/>
      <c r="P596" s="22"/>
      <c r="Q596" s="23"/>
      <c r="R596" s="22"/>
      <c r="S596" s="23"/>
      <c r="T596" s="22"/>
      <c r="U596" s="22"/>
      <c r="V596" s="22"/>
      <c r="W596" s="22"/>
      <c r="X596" s="22"/>
    </row>
    <row r="597" spans="15:24" x14ac:dyDescent="0.35">
      <c r="O597" s="199"/>
      <c r="P597" s="22"/>
      <c r="Q597" s="23"/>
      <c r="R597" s="22"/>
      <c r="S597" s="23"/>
      <c r="T597" s="22"/>
      <c r="U597" s="22"/>
      <c r="V597" s="22"/>
      <c r="W597" s="22"/>
      <c r="X597" s="22"/>
    </row>
    <row r="598" spans="15:24" x14ac:dyDescent="0.35">
      <c r="O598" s="199"/>
      <c r="P598" s="22"/>
      <c r="Q598" s="23"/>
      <c r="R598" s="22"/>
      <c r="S598" s="23"/>
      <c r="T598" s="22"/>
      <c r="U598" s="22"/>
      <c r="V598" s="22"/>
      <c r="W598" s="22"/>
      <c r="X598" s="22"/>
    </row>
    <row r="599" spans="15:24" x14ac:dyDescent="0.35">
      <c r="O599" s="199"/>
      <c r="P599" s="22"/>
      <c r="Q599" s="23"/>
      <c r="R599" s="22"/>
      <c r="S599" s="23"/>
      <c r="T599" s="22"/>
      <c r="U599" s="22"/>
      <c r="V599" s="22"/>
      <c r="W599" s="22"/>
      <c r="X599" s="22"/>
    </row>
    <row r="600" spans="15:24" x14ac:dyDescent="0.35">
      <c r="O600" s="199"/>
      <c r="P600" s="22"/>
      <c r="Q600" s="23"/>
      <c r="R600" s="22"/>
      <c r="S600" s="23"/>
      <c r="T600" s="22"/>
      <c r="U600" s="22"/>
      <c r="V600" s="22"/>
      <c r="W600" s="22"/>
      <c r="X600" s="22"/>
    </row>
    <row r="601" spans="15:24" x14ac:dyDescent="0.35">
      <c r="O601" s="199"/>
      <c r="P601" s="22"/>
      <c r="Q601" s="23"/>
      <c r="R601" s="22"/>
      <c r="S601" s="23"/>
      <c r="T601" s="22"/>
      <c r="U601" s="22"/>
      <c r="V601" s="22"/>
      <c r="W601" s="22"/>
      <c r="X601" s="22"/>
    </row>
    <row r="602" spans="15:24" x14ac:dyDescent="0.35">
      <c r="O602" s="199"/>
      <c r="P602" s="22"/>
      <c r="Q602" s="23"/>
      <c r="R602" s="22"/>
      <c r="S602" s="23"/>
      <c r="T602" s="22"/>
      <c r="U602" s="22"/>
      <c r="V602" s="22"/>
      <c r="W602" s="22"/>
      <c r="X602" s="22"/>
    </row>
    <row r="603" spans="15:24" x14ac:dyDescent="0.35">
      <c r="O603" s="199"/>
      <c r="P603" s="22"/>
      <c r="Q603" s="23"/>
      <c r="R603" s="22"/>
      <c r="S603" s="23"/>
      <c r="T603" s="22"/>
      <c r="U603" s="22"/>
      <c r="V603" s="22"/>
      <c r="W603" s="22"/>
      <c r="X603" s="22"/>
    </row>
    <row r="604" spans="15:24" x14ac:dyDescent="0.35">
      <c r="O604" s="199"/>
      <c r="P604" s="22"/>
      <c r="Q604" s="23"/>
      <c r="R604" s="22"/>
      <c r="S604" s="23"/>
      <c r="T604" s="22"/>
      <c r="U604" s="22"/>
      <c r="V604" s="22"/>
      <c r="W604" s="22"/>
      <c r="X604" s="22"/>
    </row>
    <row r="605" spans="15:24" x14ac:dyDescent="0.35">
      <c r="O605" s="199"/>
      <c r="P605" s="22"/>
      <c r="Q605" s="23"/>
      <c r="R605" s="22"/>
      <c r="S605" s="23"/>
      <c r="T605" s="22"/>
      <c r="U605" s="22"/>
      <c r="V605" s="22"/>
      <c r="W605" s="22"/>
      <c r="X605" s="22"/>
    </row>
    <row r="606" spans="15:24" x14ac:dyDescent="0.35">
      <c r="O606" s="199"/>
      <c r="P606" s="22"/>
      <c r="Q606" s="23"/>
      <c r="R606" s="22"/>
      <c r="S606" s="23"/>
      <c r="T606" s="22"/>
      <c r="U606" s="22"/>
      <c r="V606" s="22"/>
      <c r="W606" s="22"/>
      <c r="X606" s="22"/>
    </row>
    <row r="607" spans="15:24" x14ac:dyDescent="0.35">
      <c r="O607" s="199"/>
      <c r="P607" s="22"/>
      <c r="Q607" s="23"/>
      <c r="R607" s="22"/>
      <c r="S607" s="23"/>
      <c r="T607" s="22"/>
      <c r="U607" s="22"/>
      <c r="V607" s="22"/>
      <c r="W607" s="22"/>
      <c r="X607" s="22"/>
    </row>
    <row r="608" spans="15:24" x14ac:dyDescent="0.35">
      <c r="O608" s="199"/>
      <c r="P608" s="22"/>
      <c r="Q608" s="23"/>
      <c r="R608" s="22"/>
      <c r="S608" s="23"/>
      <c r="T608" s="22"/>
      <c r="U608" s="22"/>
      <c r="V608" s="22"/>
      <c r="W608" s="22"/>
      <c r="X608" s="22"/>
    </row>
    <row r="609" spans="15:24" x14ac:dyDescent="0.35">
      <c r="O609" s="199"/>
      <c r="P609" s="22"/>
      <c r="Q609" s="23"/>
      <c r="R609" s="22"/>
      <c r="S609" s="23"/>
      <c r="T609" s="22"/>
      <c r="U609" s="22"/>
      <c r="V609" s="22"/>
      <c r="W609" s="22"/>
      <c r="X609" s="22"/>
    </row>
    <row r="610" spans="15:24" x14ac:dyDescent="0.35">
      <c r="O610" s="199"/>
      <c r="P610" s="22"/>
      <c r="Q610" s="23"/>
      <c r="R610" s="22"/>
      <c r="S610" s="23"/>
      <c r="T610" s="22"/>
      <c r="U610" s="22"/>
      <c r="V610" s="22"/>
      <c r="W610" s="22"/>
      <c r="X610" s="22"/>
    </row>
    <row r="611" spans="15:24" x14ac:dyDescent="0.35">
      <c r="O611" s="199"/>
      <c r="P611" s="22"/>
      <c r="Q611" s="23"/>
      <c r="R611" s="22"/>
      <c r="S611" s="23"/>
      <c r="T611" s="22"/>
      <c r="U611" s="22"/>
      <c r="V611" s="22"/>
      <c r="W611" s="22"/>
      <c r="X611" s="22"/>
    </row>
    <row r="612" spans="15:24" x14ac:dyDescent="0.35">
      <c r="O612" s="199"/>
      <c r="P612" s="22"/>
      <c r="Q612" s="23"/>
      <c r="R612" s="22"/>
      <c r="S612" s="23"/>
      <c r="T612" s="22"/>
      <c r="U612" s="22"/>
      <c r="V612" s="22"/>
      <c r="W612" s="22"/>
      <c r="X612" s="22"/>
    </row>
    <row r="613" spans="15:24" x14ac:dyDescent="0.35">
      <c r="O613" s="199"/>
      <c r="P613" s="22"/>
      <c r="Q613" s="23"/>
      <c r="R613" s="22"/>
      <c r="S613" s="23"/>
      <c r="T613" s="22"/>
      <c r="U613" s="22"/>
      <c r="V613" s="22"/>
      <c r="W613" s="22"/>
      <c r="X613" s="22"/>
    </row>
    <row r="614" spans="15:24" x14ac:dyDescent="0.35">
      <c r="O614" s="199"/>
      <c r="P614" s="22"/>
      <c r="Q614" s="23"/>
      <c r="R614" s="22"/>
      <c r="S614" s="23"/>
      <c r="T614" s="22"/>
      <c r="U614" s="22"/>
      <c r="V614" s="22"/>
      <c r="W614" s="22"/>
      <c r="X614" s="22"/>
    </row>
    <row r="615" spans="15:24" x14ac:dyDescent="0.35">
      <c r="O615" s="199"/>
      <c r="P615" s="22"/>
      <c r="Q615" s="23"/>
      <c r="R615" s="22"/>
      <c r="S615" s="23"/>
      <c r="T615" s="22"/>
      <c r="U615" s="22"/>
      <c r="V615" s="22"/>
      <c r="W615" s="22"/>
      <c r="X615" s="22"/>
    </row>
    <row r="616" spans="15:24" x14ac:dyDescent="0.35">
      <c r="O616" s="199"/>
      <c r="P616" s="22"/>
      <c r="Q616" s="23"/>
      <c r="R616" s="22"/>
      <c r="S616" s="23"/>
      <c r="T616" s="22"/>
      <c r="U616" s="22"/>
      <c r="V616" s="22"/>
      <c r="W616" s="22"/>
      <c r="X616" s="22"/>
    </row>
    <row r="617" spans="15:24" x14ac:dyDescent="0.35">
      <c r="O617" s="199"/>
      <c r="P617" s="22"/>
      <c r="Q617" s="23"/>
      <c r="R617" s="22"/>
      <c r="S617" s="23"/>
      <c r="T617" s="22"/>
      <c r="U617" s="22"/>
      <c r="V617" s="22"/>
      <c r="W617" s="22"/>
      <c r="X617" s="22"/>
    </row>
    <row r="618" spans="15:24" x14ac:dyDescent="0.35">
      <c r="O618" s="199"/>
      <c r="P618" s="22"/>
      <c r="Q618" s="23"/>
      <c r="R618" s="22"/>
      <c r="S618" s="23"/>
      <c r="T618" s="22"/>
      <c r="U618" s="22"/>
      <c r="V618" s="22"/>
      <c r="W618" s="22"/>
      <c r="X618" s="22"/>
    </row>
    <row r="619" spans="15:24" x14ac:dyDescent="0.35">
      <c r="O619" s="199"/>
      <c r="P619" s="22"/>
      <c r="Q619" s="23"/>
      <c r="R619" s="22"/>
      <c r="S619" s="23"/>
      <c r="T619" s="22"/>
      <c r="U619" s="22"/>
      <c r="V619" s="22"/>
      <c r="W619" s="22"/>
      <c r="X619" s="22"/>
    </row>
    <row r="620" spans="15:24" x14ac:dyDescent="0.35">
      <c r="O620" s="199"/>
      <c r="P620" s="22"/>
      <c r="Q620" s="23"/>
      <c r="R620" s="22"/>
      <c r="S620" s="23"/>
      <c r="T620" s="22"/>
      <c r="U620" s="22"/>
      <c r="V620" s="22"/>
      <c r="W620" s="22"/>
      <c r="X620" s="22"/>
    </row>
    <row r="621" spans="15:24" x14ac:dyDescent="0.35">
      <c r="O621" s="199"/>
      <c r="P621" s="22"/>
      <c r="Q621" s="23"/>
      <c r="R621" s="22"/>
      <c r="S621" s="23"/>
      <c r="T621" s="22"/>
      <c r="U621" s="22"/>
      <c r="V621" s="22"/>
      <c r="W621" s="22"/>
      <c r="X621" s="22"/>
    </row>
    <row r="622" spans="15:24" x14ac:dyDescent="0.35">
      <c r="O622" s="199"/>
      <c r="P622" s="22"/>
      <c r="Q622" s="23"/>
      <c r="R622" s="22"/>
      <c r="S622" s="23"/>
      <c r="T622" s="22"/>
      <c r="U622" s="22"/>
      <c r="V622" s="22"/>
      <c r="W622" s="22"/>
      <c r="X622" s="22"/>
    </row>
    <row r="623" spans="15:24" x14ac:dyDescent="0.35">
      <c r="O623" s="199"/>
      <c r="P623" s="22"/>
      <c r="Q623" s="23"/>
      <c r="R623" s="22"/>
      <c r="S623" s="23"/>
      <c r="T623" s="22"/>
      <c r="U623" s="22"/>
      <c r="V623" s="22"/>
      <c r="W623" s="22"/>
      <c r="X623" s="22"/>
    </row>
    <row r="624" spans="15:24" x14ac:dyDescent="0.35">
      <c r="O624" s="199"/>
      <c r="P624" s="22"/>
      <c r="Q624" s="23"/>
      <c r="R624" s="22"/>
      <c r="S624" s="23"/>
      <c r="T624" s="22"/>
      <c r="U624" s="22"/>
      <c r="V624" s="22"/>
      <c r="W624" s="22"/>
      <c r="X624" s="22"/>
    </row>
    <row r="625" spans="15:24" x14ac:dyDescent="0.35">
      <c r="O625" s="199"/>
      <c r="P625" s="22"/>
      <c r="Q625" s="23"/>
      <c r="R625" s="22"/>
      <c r="S625" s="23"/>
      <c r="T625" s="22"/>
      <c r="U625" s="22"/>
      <c r="V625" s="22"/>
      <c r="W625" s="22"/>
      <c r="X625" s="22"/>
    </row>
    <row r="626" spans="15:24" x14ac:dyDescent="0.35">
      <c r="O626" s="199"/>
      <c r="P626" s="22"/>
      <c r="Q626" s="23"/>
      <c r="R626" s="22"/>
      <c r="S626" s="23"/>
      <c r="T626" s="22"/>
      <c r="U626" s="22"/>
      <c r="V626" s="22"/>
      <c r="W626" s="22"/>
      <c r="X626" s="22"/>
    </row>
    <row r="627" spans="15:24" x14ac:dyDescent="0.35">
      <c r="O627" s="199"/>
      <c r="P627" s="22"/>
      <c r="Q627" s="23"/>
      <c r="R627" s="22"/>
      <c r="S627" s="23"/>
      <c r="T627" s="22"/>
      <c r="U627" s="22"/>
      <c r="V627" s="22"/>
      <c r="W627" s="22"/>
      <c r="X627" s="22"/>
    </row>
    <row r="628" spans="15:24" x14ac:dyDescent="0.35">
      <c r="O628" s="199"/>
      <c r="P628" s="22"/>
      <c r="Q628" s="23"/>
      <c r="R628" s="22"/>
      <c r="S628" s="23"/>
      <c r="T628" s="22"/>
      <c r="U628" s="22"/>
      <c r="V628" s="22"/>
      <c r="W628" s="22"/>
      <c r="X628" s="22"/>
    </row>
    <row r="629" spans="15:24" x14ac:dyDescent="0.35">
      <c r="O629" s="199"/>
      <c r="P629" s="22"/>
      <c r="Q629" s="23"/>
      <c r="R629" s="22"/>
      <c r="S629" s="23"/>
      <c r="T629" s="22"/>
      <c r="U629" s="22"/>
      <c r="V629" s="22"/>
      <c r="W629" s="22"/>
      <c r="X629" s="22"/>
    </row>
    <row r="630" spans="15:24" x14ac:dyDescent="0.35">
      <c r="O630" s="199"/>
      <c r="P630" s="22"/>
      <c r="Q630" s="23"/>
      <c r="R630" s="22"/>
      <c r="S630" s="23"/>
      <c r="T630" s="22"/>
      <c r="U630" s="22"/>
      <c r="V630" s="22"/>
      <c r="W630" s="22"/>
      <c r="X630" s="22"/>
    </row>
    <row r="631" spans="15:24" x14ac:dyDescent="0.35">
      <c r="O631" s="199"/>
      <c r="P631" s="22"/>
      <c r="Q631" s="23"/>
      <c r="R631" s="22"/>
      <c r="S631" s="23"/>
      <c r="T631" s="22"/>
      <c r="U631" s="22"/>
      <c r="V631" s="22"/>
      <c r="W631" s="22"/>
      <c r="X631" s="22"/>
    </row>
    <row r="632" spans="15:24" x14ac:dyDescent="0.35">
      <c r="O632" s="199"/>
      <c r="P632" s="22"/>
      <c r="Q632" s="23"/>
      <c r="R632" s="22"/>
      <c r="S632" s="23"/>
      <c r="T632" s="22"/>
      <c r="U632" s="22"/>
      <c r="V632" s="22"/>
      <c r="W632" s="22"/>
      <c r="X632" s="22"/>
    </row>
    <row r="633" spans="15:24" x14ac:dyDescent="0.35">
      <c r="O633" s="199"/>
      <c r="P633" s="22"/>
      <c r="Q633" s="23"/>
      <c r="R633" s="22"/>
      <c r="S633" s="23"/>
      <c r="T633" s="22"/>
      <c r="U633" s="22"/>
      <c r="V633" s="22"/>
      <c r="W633" s="22"/>
      <c r="X633" s="22"/>
    </row>
    <row r="634" spans="15:24" x14ac:dyDescent="0.35">
      <c r="O634" s="199"/>
      <c r="P634" s="22"/>
      <c r="Q634" s="23"/>
      <c r="R634" s="22"/>
      <c r="S634" s="23"/>
      <c r="T634" s="22"/>
      <c r="U634" s="22"/>
      <c r="V634" s="22"/>
      <c r="W634" s="22"/>
      <c r="X634" s="22"/>
    </row>
    <row r="635" spans="15:24" x14ac:dyDescent="0.35">
      <c r="O635" s="199"/>
      <c r="P635" s="22"/>
      <c r="Q635" s="23"/>
      <c r="R635" s="22"/>
      <c r="S635" s="23"/>
      <c r="T635" s="22"/>
      <c r="U635" s="22"/>
      <c r="V635" s="22"/>
      <c r="W635" s="22"/>
      <c r="X635" s="22"/>
    </row>
    <row r="636" spans="15:24" x14ac:dyDescent="0.35">
      <c r="O636" s="199"/>
      <c r="P636" s="22"/>
      <c r="Q636" s="23"/>
      <c r="R636" s="22"/>
      <c r="S636" s="23"/>
      <c r="T636" s="22"/>
      <c r="U636" s="22"/>
      <c r="V636" s="22"/>
      <c r="W636" s="22"/>
      <c r="X636" s="22"/>
    </row>
    <row r="637" spans="15:24" x14ac:dyDescent="0.35">
      <c r="O637" s="199"/>
      <c r="P637" s="22"/>
      <c r="Q637" s="23"/>
      <c r="R637" s="22"/>
      <c r="S637" s="23"/>
      <c r="T637" s="22"/>
      <c r="U637" s="22"/>
      <c r="V637" s="22"/>
      <c r="W637" s="22"/>
      <c r="X637" s="22"/>
    </row>
    <row r="638" spans="15:24" x14ac:dyDescent="0.35">
      <c r="O638" s="199"/>
      <c r="P638" s="22"/>
      <c r="Q638" s="23"/>
      <c r="R638" s="22"/>
      <c r="S638" s="23"/>
      <c r="T638" s="22"/>
      <c r="U638" s="22"/>
      <c r="V638" s="22"/>
      <c r="W638" s="22"/>
      <c r="X638" s="22"/>
    </row>
    <row r="639" spans="15:24" x14ac:dyDescent="0.35">
      <c r="O639" s="199"/>
      <c r="P639" s="22"/>
      <c r="Q639" s="23"/>
      <c r="R639" s="22"/>
      <c r="S639" s="23"/>
      <c r="T639" s="22"/>
      <c r="U639" s="22"/>
      <c r="V639" s="22"/>
      <c r="W639" s="22"/>
      <c r="X639" s="22"/>
    </row>
    <row r="640" spans="15:24" x14ac:dyDescent="0.35">
      <c r="O640" s="199"/>
      <c r="P640" s="22"/>
      <c r="Q640" s="23"/>
      <c r="R640" s="22"/>
      <c r="S640" s="23"/>
      <c r="T640" s="22"/>
      <c r="U640" s="22"/>
      <c r="V640" s="22"/>
      <c r="W640" s="22"/>
      <c r="X640" s="22"/>
    </row>
    <row r="641" spans="15:24" x14ac:dyDescent="0.35">
      <c r="O641" s="199"/>
      <c r="P641" s="22"/>
      <c r="Q641" s="23"/>
      <c r="R641" s="22"/>
      <c r="S641" s="23"/>
      <c r="T641" s="22"/>
      <c r="U641" s="22"/>
      <c r="V641" s="22"/>
      <c r="W641" s="22"/>
      <c r="X641" s="22"/>
    </row>
    <row r="642" spans="15:24" x14ac:dyDescent="0.35">
      <c r="O642" s="199"/>
      <c r="P642" s="22"/>
      <c r="Q642" s="23"/>
      <c r="R642" s="22"/>
      <c r="S642" s="23"/>
      <c r="T642" s="22"/>
      <c r="U642" s="22"/>
      <c r="V642" s="22"/>
      <c r="W642" s="22"/>
      <c r="X642" s="22"/>
    </row>
    <row r="643" spans="15:24" x14ac:dyDescent="0.35">
      <c r="O643" s="199"/>
      <c r="P643" s="22"/>
      <c r="Q643" s="23"/>
      <c r="R643" s="22"/>
      <c r="S643" s="23"/>
      <c r="T643" s="22"/>
      <c r="U643" s="22"/>
      <c r="V643" s="22"/>
      <c r="W643" s="22"/>
      <c r="X643" s="22"/>
    </row>
    <row r="644" spans="15:24" x14ac:dyDescent="0.35">
      <c r="O644" s="199"/>
      <c r="P644" s="22"/>
      <c r="Q644" s="23"/>
      <c r="R644" s="22"/>
      <c r="S644" s="23"/>
      <c r="T644" s="22"/>
      <c r="U644" s="22"/>
      <c r="V644" s="22"/>
      <c r="W644" s="22"/>
      <c r="X644" s="22"/>
    </row>
    <row r="645" spans="15:24" x14ac:dyDescent="0.35">
      <c r="O645" s="199"/>
      <c r="P645" s="22"/>
      <c r="Q645" s="23"/>
      <c r="R645" s="22"/>
      <c r="S645" s="23"/>
      <c r="T645" s="22"/>
      <c r="U645" s="22"/>
      <c r="V645" s="22"/>
      <c r="W645" s="22"/>
      <c r="X645" s="22"/>
    </row>
    <row r="646" spans="15:24" x14ac:dyDescent="0.35">
      <c r="O646" s="199"/>
      <c r="P646" s="22"/>
      <c r="Q646" s="23"/>
      <c r="R646" s="22"/>
      <c r="S646" s="23"/>
      <c r="T646" s="22"/>
      <c r="U646" s="22"/>
      <c r="V646" s="22"/>
      <c r="W646" s="22"/>
      <c r="X646" s="22"/>
    </row>
    <row r="647" spans="15:24" x14ac:dyDescent="0.35">
      <c r="O647" s="199"/>
      <c r="P647" s="22"/>
      <c r="Q647" s="23"/>
      <c r="R647" s="22"/>
      <c r="S647" s="23"/>
      <c r="T647" s="22"/>
      <c r="U647" s="22"/>
      <c r="V647" s="22"/>
      <c r="W647" s="22"/>
      <c r="X647" s="22"/>
    </row>
    <row r="648" spans="15:24" x14ac:dyDescent="0.35">
      <c r="O648" s="199"/>
      <c r="P648" s="22"/>
      <c r="Q648" s="23"/>
      <c r="R648" s="22"/>
      <c r="S648" s="23"/>
      <c r="T648" s="22"/>
      <c r="U648" s="22"/>
      <c r="V648" s="22"/>
      <c r="W648" s="22"/>
      <c r="X648" s="22"/>
    </row>
    <row r="649" spans="15:24" x14ac:dyDescent="0.35">
      <c r="O649" s="199"/>
      <c r="P649" s="22"/>
      <c r="Q649" s="23"/>
      <c r="R649" s="22"/>
      <c r="S649" s="23"/>
      <c r="T649" s="22"/>
      <c r="U649" s="22"/>
      <c r="V649" s="22"/>
      <c r="W649" s="22"/>
      <c r="X649" s="22"/>
    </row>
    <row r="650" spans="15:24" x14ac:dyDescent="0.35">
      <c r="O650" s="199"/>
      <c r="P650" s="22"/>
      <c r="Q650" s="23"/>
      <c r="R650" s="22"/>
      <c r="S650" s="23"/>
      <c r="T650" s="22"/>
      <c r="U650" s="22"/>
      <c r="V650" s="22"/>
      <c r="W650" s="22"/>
      <c r="X650" s="22"/>
    </row>
    <row r="651" spans="15:24" x14ac:dyDescent="0.35">
      <c r="O651" s="199"/>
      <c r="P651" s="22"/>
      <c r="Q651" s="23"/>
      <c r="R651" s="22"/>
      <c r="S651" s="23"/>
      <c r="T651" s="22"/>
      <c r="U651" s="22"/>
      <c r="V651" s="22"/>
      <c r="W651" s="22"/>
      <c r="X651" s="22"/>
    </row>
    <row r="652" spans="15:24" x14ac:dyDescent="0.35">
      <c r="O652" s="199"/>
      <c r="P652" s="22"/>
      <c r="Q652" s="23"/>
      <c r="R652" s="22"/>
      <c r="S652" s="23"/>
      <c r="T652" s="22"/>
      <c r="U652" s="22"/>
      <c r="V652" s="22"/>
      <c r="W652" s="22"/>
      <c r="X652" s="22"/>
    </row>
    <row r="653" spans="15:24" x14ac:dyDescent="0.35">
      <c r="O653" s="199"/>
      <c r="P653" s="22"/>
      <c r="Q653" s="23"/>
      <c r="R653" s="22"/>
      <c r="S653" s="23"/>
      <c r="T653" s="22"/>
      <c r="U653" s="22"/>
      <c r="V653" s="22"/>
      <c r="W653" s="22"/>
      <c r="X653" s="22"/>
    </row>
    <row r="654" spans="15:24" x14ac:dyDescent="0.35">
      <c r="O654" s="199"/>
      <c r="P654" s="22"/>
      <c r="Q654" s="23"/>
      <c r="R654" s="22"/>
      <c r="S654" s="23"/>
      <c r="T654" s="22"/>
      <c r="U654" s="22"/>
      <c r="V654" s="22"/>
      <c r="W654" s="22"/>
      <c r="X654" s="22"/>
    </row>
    <row r="655" spans="15:24" x14ac:dyDescent="0.35">
      <c r="O655" s="199"/>
      <c r="P655" s="22"/>
      <c r="Q655" s="23"/>
      <c r="R655" s="22"/>
      <c r="S655" s="23"/>
      <c r="T655" s="22"/>
      <c r="U655" s="22"/>
      <c r="V655" s="22"/>
      <c r="W655" s="22"/>
      <c r="X655" s="22"/>
    </row>
    <row r="656" spans="15:24" x14ac:dyDescent="0.35">
      <c r="O656" s="199"/>
      <c r="P656" s="22"/>
      <c r="Q656" s="23"/>
      <c r="R656" s="22"/>
      <c r="S656" s="23"/>
      <c r="T656" s="22"/>
      <c r="U656" s="22"/>
      <c r="V656" s="22"/>
      <c r="W656" s="22"/>
      <c r="X656" s="22"/>
    </row>
    <row r="657" spans="15:24" x14ac:dyDescent="0.35">
      <c r="O657" s="199"/>
      <c r="P657" s="22"/>
      <c r="Q657" s="23"/>
      <c r="R657" s="22"/>
      <c r="S657" s="23"/>
      <c r="T657" s="22"/>
      <c r="U657" s="22"/>
      <c r="V657" s="22"/>
      <c r="W657" s="22"/>
      <c r="X657" s="22"/>
    </row>
    <row r="658" spans="15:24" x14ac:dyDescent="0.35">
      <c r="O658" s="199"/>
      <c r="P658" s="22"/>
      <c r="Q658" s="23"/>
      <c r="R658" s="22"/>
      <c r="S658" s="23"/>
      <c r="T658" s="22"/>
      <c r="U658" s="22"/>
      <c r="V658" s="22"/>
      <c r="W658" s="22"/>
      <c r="X658" s="22"/>
    </row>
    <row r="659" spans="15:24" x14ac:dyDescent="0.35">
      <c r="O659" s="199"/>
      <c r="P659" s="22"/>
      <c r="Q659" s="23"/>
      <c r="R659" s="22"/>
      <c r="S659" s="23"/>
      <c r="T659" s="22"/>
      <c r="U659" s="22"/>
      <c r="V659" s="22"/>
      <c r="W659" s="22"/>
      <c r="X659" s="22"/>
    </row>
    <row r="660" spans="15:24" x14ac:dyDescent="0.35">
      <c r="O660" s="199"/>
      <c r="P660" s="22"/>
      <c r="Q660" s="23"/>
      <c r="R660" s="22"/>
      <c r="S660" s="23"/>
      <c r="T660" s="22"/>
      <c r="U660" s="22"/>
      <c r="V660" s="22"/>
      <c r="W660" s="22"/>
      <c r="X660" s="22"/>
    </row>
    <row r="661" spans="15:24" x14ac:dyDescent="0.35">
      <c r="O661" s="199"/>
      <c r="P661" s="22"/>
      <c r="Q661" s="23"/>
      <c r="R661" s="22"/>
      <c r="S661" s="23"/>
      <c r="T661" s="22"/>
      <c r="U661" s="22"/>
      <c r="V661" s="22"/>
      <c r="W661" s="22"/>
      <c r="X661" s="22"/>
    </row>
    <row r="662" spans="15:24" x14ac:dyDescent="0.35">
      <c r="O662" s="199"/>
      <c r="P662" s="22"/>
      <c r="Q662" s="23"/>
      <c r="R662" s="22"/>
      <c r="S662" s="23"/>
      <c r="T662" s="22"/>
      <c r="U662" s="22"/>
      <c r="V662" s="22"/>
      <c r="W662" s="22"/>
      <c r="X662" s="22"/>
    </row>
    <row r="663" spans="15:24" x14ac:dyDescent="0.35">
      <c r="O663" s="199"/>
      <c r="P663" s="22"/>
      <c r="Q663" s="23"/>
      <c r="R663" s="22"/>
      <c r="S663" s="23"/>
      <c r="T663" s="22"/>
      <c r="U663" s="22"/>
      <c r="V663" s="22"/>
      <c r="W663" s="22"/>
      <c r="X663" s="22"/>
    </row>
    <row r="664" spans="15:24" x14ac:dyDescent="0.35">
      <c r="O664" s="199"/>
      <c r="P664" s="22"/>
      <c r="Q664" s="23"/>
      <c r="R664" s="22"/>
      <c r="S664" s="23"/>
      <c r="T664" s="22"/>
      <c r="U664" s="22"/>
      <c r="V664" s="22"/>
      <c r="W664" s="22"/>
      <c r="X664" s="22"/>
    </row>
    <row r="665" spans="15:24" x14ac:dyDescent="0.35">
      <c r="O665" s="199"/>
      <c r="P665" s="22"/>
      <c r="Q665" s="23"/>
      <c r="R665" s="22"/>
      <c r="S665" s="23"/>
      <c r="T665" s="22"/>
      <c r="U665" s="22"/>
      <c r="V665" s="22"/>
      <c r="W665" s="22"/>
      <c r="X665" s="22"/>
    </row>
    <row r="666" spans="15:24" x14ac:dyDescent="0.35">
      <c r="O666" s="199"/>
      <c r="P666" s="22"/>
      <c r="Q666" s="23"/>
      <c r="R666" s="22"/>
      <c r="S666" s="23"/>
      <c r="T666" s="22"/>
      <c r="U666" s="22"/>
      <c r="V666" s="22"/>
      <c r="W666" s="22"/>
      <c r="X666" s="22"/>
    </row>
    <row r="667" spans="15:24" x14ac:dyDescent="0.35">
      <c r="O667" s="199"/>
      <c r="P667" s="22"/>
      <c r="Q667" s="23"/>
      <c r="R667" s="22"/>
      <c r="S667" s="23"/>
      <c r="T667" s="22"/>
      <c r="U667" s="22"/>
      <c r="V667" s="22"/>
      <c r="W667" s="22"/>
      <c r="X667" s="22"/>
    </row>
    <row r="668" spans="15:24" x14ac:dyDescent="0.35">
      <c r="O668" s="199"/>
      <c r="P668" s="22"/>
      <c r="Q668" s="23"/>
      <c r="R668" s="22"/>
      <c r="S668" s="23"/>
      <c r="T668" s="22"/>
      <c r="U668" s="22"/>
      <c r="V668" s="22"/>
      <c r="W668" s="22"/>
      <c r="X668" s="22"/>
    </row>
    <row r="669" spans="15:24" x14ac:dyDescent="0.35">
      <c r="O669" s="199"/>
      <c r="P669" s="22"/>
      <c r="Q669" s="23"/>
      <c r="R669" s="22"/>
      <c r="S669" s="23"/>
      <c r="T669" s="22"/>
      <c r="U669" s="22"/>
      <c r="V669" s="22"/>
      <c r="W669" s="22"/>
      <c r="X669" s="22"/>
    </row>
    <row r="670" spans="15:24" x14ac:dyDescent="0.35">
      <c r="O670" s="199"/>
      <c r="P670" s="22"/>
      <c r="Q670" s="23"/>
      <c r="R670" s="22"/>
      <c r="S670" s="23"/>
      <c r="T670" s="22"/>
      <c r="U670" s="22"/>
      <c r="V670" s="22"/>
      <c r="W670" s="22"/>
      <c r="X670" s="22"/>
    </row>
    <row r="671" spans="15:24" x14ac:dyDescent="0.35">
      <c r="O671" s="199"/>
      <c r="P671" s="22"/>
      <c r="Q671" s="23"/>
      <c r="R671" s="22"/>
      <c r="S671" s="23"/>
      <c r="T671" s="22"/>
      <c r="U671" s="22"/>
      <c r="V671" s="22"/>
      <c r="W671" s="22"/>
      <c r="X671" s="22"/>
    </row>
    <row r="672" spans="15:24" x14ac:dyDescent="0.35">
      <c r="O672" s="199"/>
      <c r="P672" s="22"/>
      <c r="Q672" s="23"/>
      <c r="R672" s="22"/>
      <c r="S672" s="23"/>
      <c r="T672" s="22"/>
      <c r="U672" s="22"/>
      <c r="V672" s="22"/>
      <c r="W672" s="22"/>
      <c r="X672" s="22"/>
    </row>
    <row r="673" spans="15:24" x14ac:dyDescent="0.35">
      <c r="O673" s="199"/>
      <c r="P673" s="22"/>
      <c r="Q673" s="23"/>
      <c r="R673" s="22"/>
      <c r="S673" s="23"/>
      <c r="T673" s="22"/>
      <c r="U673" s="22"/>
      <c r="V673" s="22"/>
      <c r="W673" s="22"/>
      <c r="X673" s="22"/>
    </row>
    <row r="674" spans="15:24" x14ac:dyDescent="0.35">
      <c r="O674" s="199"/>
      <c r="P674" s="22"/>
      <c r="Q674" s="23"/>
      <c r="R674" s="22"/>
      <c r="S674" s="23"/>
      <c r="T674" s="22"/>
      <c r="U674" s="22"/>
      <c r="V674" s="22"/>
      <c r="W674" s="22"/>
      <c r="X674" s="22"/>
    </row>
    <row r="675" spans="15:24" x14ac:dyDescent="0.35">
      <c r="O675" s="199"/>
      <c r="P675" s="22"/>
      <c r="Q675" s="23"/>
      <c r="R675" s="22"/>
      <c r="S675" s="23"/>
      <c r="T675" s="22"/>
      <c r="U675" s="22"/>
      <c r="V675" s="22"/>
      <c r="W675" s="22"/>
      <c r="X675" s="22"/>
    </row>
    <row r="676" spans="15:24" x14ac:dyDescent="0.35">
      <c r="O676" s="199"/>
      <c r="P676" s="22"/>
      <c r="Q676" s="23"/>
      <c r="R676" s="22"/>
      <c r="S676" s="23"/>
      <c r="T676" s="22"/>
      <c r="U676" s="22"/>
      <c r="V676" s="22"/>
      <c r="W676" s="22"/>
      <c r="X676" s="22"/>
    </row>
    <row r="677" spans="15:24" x14ac:dyDescent="0.35">
      <c r="O677" s="199"/>
      <c r="P677" s="22"/>
      <c r="Q677" s="23"/>
      <c r="R677" s="22"/>
      <c r="S677" s="23"/>
      <c r="T677" s="22"/>
      <c r="U677" s="22"/>
      <c r="V677" s="22"/>
      <c r="W677" s="22"/>
      <c r="X677" s="22"/>
    </row>
    <row r="678" spans="15:24" x14ac:dyDescent="0.35">
      <c r="O678" s="199"/>
      <c r="P678" s="22"/>
      <c r="Q678" s="23"/>
      <c r="R678" s="22"/>
      <c r="S678" s="23"/>
      <c r="T678" s="22"/>
      <c r="U678" s="22"/>
      <c r="V678" s="22"/>
      <c r="W678" s="22"/>
      <c r="X678" s="22"/>
    </row>
    <row r="679" spans="15:24" x14ac:dyDescent="0.35">
      <c r="O679" s="199"/>
      <c r="P679" s="22"/>
      <c r="Q679" s="23"/>
      <c r="R679" s="22"/>
      <c r="S679" s="23"/>
      <c r="T679" s="22"/>
      <c r="U679" s="22"/>
      <c r="V679" s="22"/>
      <c r="W679" s="22"/>
      <c r="X679" s="22"/>
    </row>
    <row r="680" spans="15:24" x14ac:dyDescent="0.35">
      <c r="O680" s="199"/>
      <c r="P680" s="22"/>
      <c r="Q680" s="23"/>
      <c r="R680" s="22"/>
      <c r="S680" s="23"/>
      <c r="T680" s="22"/>
      <c r="U680" s="22"/>
      <c r="V680" s="22"/>
      <c r="W680" s="22"/>
      <c r="X680" s="22"/>
    </row>
    <row r="681" spans="15:24" x14ac:dyDescent="0.35">
      <c r="O681" s="199"/>
      <c r="P681" s="22"/>
      <c r="Q681" s="23"/>
      <c r="R681" s="22"/>
      <c r="S681" s="23"/>
      <c r="T681" s="22"/>
      <c r="U681" s="22"/>
      <c r="V681" s="22"/>
      <c r="W681" s="22"/>
      <c r="X681" s="22"/>
    </row>
    <row r="682" spans="15:24" x14ac:dyDescent="0.35">
      <c r="O682" s="199"/>
      <c r="P682" s="22"/>
      <c r="Q682" s="23"/>
      <c r="R682" s="22"/>
      <c r="S682" s="23"/>
      <c r="T682" s="22"/>
      <c r="U682" s="22"/>
      <c r="V682" s="22"/>
      <c r="W682" s="22"/>
      <c r="X682" s="22"/>
    </row>
    <row r="683" spans="15:24" x14ac:dyDescent="0.35">
      <c r="O683" s="199"/>
      <c r="P683" s="22"/>
      <c r="Q683" s="23"/>
      <c r="R683" s="22"/>
      <c r="S683" s="23"/>
      <c r="T683" s="22"/>
      <c r="U683" s="22"/>
      <c r="V683" s="22"/>
      <c r="W683" s="22"/>
      <c r="X683" s="22"/>
    </row>
    <row r="684" spans="15:24" x14ac:dyDescent="0.35">
      <c r="O684" s="199"/>
      <c r="P684" s="22"/>
      <c r="Q684" s="23"/>
      <c r="R684" s="22"/>
      <c r="S684" s="23"/>
      <c r="T684" s="22"/>
      <c r="U684" s="22"/>
      <c r="V684" s="22"/>
      <c r="W684" s="22"/>
      <c r="X684" s="22"/>
    </row>
    <row r="685" spans="15:24" x14ac:dyDescent="0.35">
      <c r="O685" s="199"/>
      <c r="P685" s="22"/>
      <c r="Q685" s="23"/>
      <c r="R685" s="22"/>
      <c r="S685" s="23"/>
      <c r="T685" s="22"/>
      <c r="U685" s="22"/>
      <c r="V685" s="22"/>
      <c r="W685" s="22"/>
      <c r="X685" s="22"/>
    </row>
    <row r="686" spans="15:24" x14ac:dyDescent="0.35">
      <c r="O686" s="199"/>
      <c r="P686" s="22"/>
      <c r="Q686" s="23"/>
      <c r="R686" s="22"/>
      <c r="S686" s="23"/>
      <c r="T686" s="22"/>
      <c r="U686" s="22"/>
      <c r="V686" s="22"/>
      <c r="W686" s="22"/>
      <c r="X686" s="22"/>
    </row>
    <row r="687" spans="15:24" x14ac:dyDescent="0.35">
      <c r="O687" s="199"/>
      <c r="P687" s="22"/>
      <c r="Q687" s="23"/>
      <c r="R687" s="22"/>
      <c r="S687" s="23"/>
      <c r="T687" s="22"/>
      <c r="U687" s="22"/>
      <c r="V687" s="22"/>
      <c r="W687" s="22"/>
      <c r="X687" s="22"/>
    </row>
    <row r="688" spans="15:24" x14ac:dyDescent="0.35">
      <c r="O688" s="199"/>
      <c r="P688" s="22"/>
      <c r="Q688" s="23"/>
      <c r="R688" s="22"/>
      <c r="S688" s="23"/>
      <c r="T688" s="22"/>
      <c r="U688" s="22"/>
      <c r="V688" s="22"/>
      <c r="W688" s="22"/>
      <c r="X688" s="22"/>
    </row>
    <row r="689" spans="15:24" x14ac:dyDescent="0.35">
      <c r="O689" s="199"/>
      <c r="P689" s="22"/>
      <c r="Q689" s="23"/>
      <c r="R689" s="22"/>
      <c r="S689" s="23"/>
      <c r="T689" s="22"/>
      <c r="U689" s="22"/>
      <c r="V689" s="22"/>
      <c r="W689" s="22"/>
      <c r="X689" s="22"/>
    </row>
    <row r="690" spans="15:24" x14ac:dyDescent="0.35">
      <c r="O690" s="199"/>
      <c r="P690" s="22"/>
      <c r="Q690" s="23"/>
      <c r="R690" s="22"/>
      <c r="S690" s="23"/>
      <c r="T690" s="22"/>
      <c r="U690" s="22"/>
      <c r="V690" s="22"/>
      <c r="W690" s="22"/>
      <c r="X690" s="22"/>
    </row>
    <row r="691" spans="15:24" x14ac:dyDescent="0.35">
      <c r="O691" s="199"/>
      <c r="P691" s="22"/>
      <c r="Q691" s="23"/>
      <c r="R691" s="22"/>
      <c r="S691" s="23"/>
      <c r="T691" s="22"/>
      <c r="U691" s="22"/>
      <c r="V691" s="22"/>
      <c r="W691" s="22"/>
      <c r="X691" s="22"/>
    </row>
    <row r="692" spans="15:24" x14ac:dyDescent="0.35">
      <c r="O692" s="199"/>
      <c r="P692" s="22"/>
      <c r="Q692" s="23"/>
      <c r="R692" s="22"/>
      <c r="S692" s="23"/>
      <c r="T692" s="22"/>
      <c r="U692" s="22"/>
      <c r="V692" s="22"/>
      <c r="W692" s="22"/>
      <c r="X692" s="22"/>
    </row>
    <row r="693" spans="15:24" x14ac:dyDescent="0.35">
      <c r="O693" s="199"/>
      <c r="P693" s="22"/>
      <c r="Q693" s="23"/>
      <c r="R693" s="22"/>
      <c r="S693" s="23"/>
      <c r="T693" s="22"/>
      <c r="U693" s="22"/>
      <c r="V693" s="22"/>
      <c r="W693" s="22"/>
      <c r="X693" s="22"/>
    </row>
    <row r="694" spans="15:24" x14ac:dyDescent="0.35">
      <c r="O694" s="199"/>
      <c r="P694" s="22"/>
      <c r="Q694" s="23"/>
      <c r="R694" s="22"/>
      <c r="S694" s="23"/>
      <c r="T694" s="22"/>
      <c r="U694" s="22"/>
      <c r="V694" s="22"/>
      <c r="W694" s="22"/>
      <c r="X694" s="22"/>
    </row>
    <row r="695" spans="15:24" x14ac:dyDescent="0.35">
      <c r="O695" s="199"/>
      <c r="P695" s="22"/>
      <c r="Q695" s="23"/>
      <c r="R695" s="22"/>
      <c r="S695" s="23"/>
      <c r="T695" s="22"/>
      <c r="U695" s="22"/>
      <c r="V695" s="22"/>
      <c r="W695" s="22"/>
      <c r="X695" s="22"/>
    </row>
    <row r="696" spans="15:24" x14ac:dyDescent="0.35">
      <c r="O696" s="199"/>
      <c r="P696" s="22"/>
      <c r="Q696" s="23"/>
      <c r="R696" s="22"/>
      <c r="S696" s="23"/>
      <c r="T696" s="22"/>
      <c r="U696" s="22"/>
      <c r="V696" s="22"/>
      <c r="W696" s="22"/>
      <c r="X696" s="22"/>
    </row>
    <row r="697" spans="15:24" x14ac:dyDescent="0.35">
      <c r="O697" s="199"/>
      <c r="P697" s="22"/>
      <c r="Q697" s="23"/>
      <c r="R697" s="22"/>
      <c r="S697" s="23"/>
      <c r="T697" s="22"/>
      <c r="U697" s="22"/>
      <c r="V697" s="22"/>
      <c r="W697" s="22"/>
      <c r="X697" s="22"/>
    </row>
    <row r="698" spans="15:24" x14ac:dyDescent="0.35">
      <c r="O698" s="199"/>
      <c r="P698" s="22"/>
      <c r="Q698" s="23"/>
      <c r="R698" s="22"/>
      <c r="S698" s="23"/>
      <c r="T698" s="22"/>
      <c r="U698" s="22"/>
      <c r="V698" s="22"/>
      <c r="W698" s="22"/>
      <c r="X698" s="22"/>
    </row>
    <row r="699" spans="15:24" x14ac:dyDescent="0.35">
      <c r="O699" s="199"/>
      <c r="P699" s="22"/>
      <c r="Q699" s="23"/>
      <c r="R699" s="22"/>
      <c r="S699" s="23"/>
      <c r="T699" s="22"/>
      <c r="U699" s="22"/>
      <c r="V699" s="22"/>
      <c r="W699" s="22"/>
      <c r="X699" s="22"/>
    </row>
    <row r="700" spans="15:24" x14ac:dyDescent="0.35">
      <c r="O700" s="199"/>
      <c r="P700" s="22"/>
      <c r="Q700" s="23"/>
      <c r="R700" s="22"/>
      <c r="S700" s="23"/>
      <c r="T700" s="22"/>
      <c r="U700" s="22"/>
      <c r="V700" s="22"/>
      <c r="W700" s="22"/>
      <c r="X700" s="22"/>
    </row>
    <row r="701" spans="15:24" x14ac:dyDescent="0.35">
      <c r="O701" s="199"/>
      <c r="P701" s="22"/>
      <c r="Q701" s="23"/>
      <c r="R701" s="22"/>
      <c r="S701" s="23"/>
      <c r="T701" s="22"/>
      <c r="U701" s="22"/>
      <c r="V701" s="22"/>
      <c r="W701" s="22"/>
      <c r="X701" s="22"/>
    </row>
    <row r="702" spans="15:24" x14ac:dyDescent="0.35">
      <c r="O702" s="199"/>
      <c r="P702" s="22"/>
      <c r="Q702" s="23"/>
      <c r="R702" s="22"/>
      <c r="S702" s="23"/>
      <c r="T702" s="22"/>
      <c r="U702" s="22"/>
      <c r="V702" s="22"/>
      <c r="W702" s="22"/>
      <c r="X702" s="22"/>
    </row>
    <row r="703" spans="15:24" x14ac:dyDescent="0.35">
      <c r="O703" s="199"/>
      <c r="P703" s="22"/>
      <c r="Q703" s="23"/>
      <c r="R703" s="22"/>
      <c r="S703" s="23"/>
      <c r="T703" s="22"/>
      <c r="U703" s="22"/>
      <c r="V703" s="22"/>
      <c r="W703" s="22"/>
      <c r="X703" s="22"/>
    </row>
    <row r="704" spans="15:24" x14ac:dyDescent="0.35">
      <c r="O704" s="199"/>
      <c r="P704" s="22"/>
      <c r="Q704" s="23"/>
      <c r="R704" s="22"/>
      <c r="S704" s="23"/>
      <c r="T704" s="22"/>
      <c r="U704" s="22"/>
      <c r="V704" s="22"/>
      <c r="W704" s="22"/>
      <c r="X704" s="22"/>
    </row>
    <row r="705" spans="15:24" x14ac:dyDescent="0.35">
      <c r="O705" s="199"/>
      <c r="P705" s="22"/>
      <c r="Q705" s="23"/>
      <c r="R705" s="22"/>
      <c r="S705" s="23"/>
      <c r="T705" s="22"/>
      <c r="U705" s="22"/>
      <c r="V705" s="22"/>
      <c r="W705" s="22"/>
      <c r="X705" s="22"/>
    </row>
    <row r="706" spans="15:24" x14ac:dyDescent="0.35">
      <c r="O706" s="199"/>
      <c r="P706" s="22"/>
      <c r="Q706" s="23"/>
      <c r="R706" s="22"/>
      <c r="S706" s="23"/>
      <c r="T706" s="22"/>
      <c r="U706" s="22"/>
      <c r="V706" s="22"/>
      <c r="W706" s="22"/>
      <c r="X706" s="22"/>
    </row>
    <row r="707" spans="15:24" x14ac:dyDescent="0.35">
      <c r="O707" s="199"/>
      <c r="P707" s="22"/>
      <c r="Q707" s="23"/>
      <c r="R707" s="22"/>
      <c r="S707" s="23"/>
      <c r="T707" s="22"/>
      <c r="U707" s="22"/>
      <c r="V707" s="22"/>
      <c r="W707" s="22"/>
      <c r="X707" s="22"/>
    </row>
    <row r="708" spans="15:24" x14ac:dyDescent="0.35">
      <c r="O708" s="199"/>
      <c r="P708" s="22"/>
      <c r="Q708" s="23"/>
      <c r="R708" s="22"/>
      <c r="S708" s="23"/>
      <c r="T708" s="22"/>
      <c r="U708" s="22"/>
      <c r="V708" s="22"/>
      <c r="W708" s="22"/>
      <c r="X708" s="22"/>
    </row>
    <row r="709" spans="15:24" x14ac:dyDescent="0.35">
      <c r="O709" s="199"/>
      <c r="P709" s="22"/>
      <c r="Q709" s="23"/>
      <c r="R709" s="22"/>
      <c r="S709" s="23"/>
      <c r="T709" s="22"/>
      <c r="U709" s="22"/>
      <c r="V709" s="22"/>
      <c r="W709" s="22"/>
      <c r="X709" s="22"/>
    </row>
    <row r="710" spans="15:24" x14ac:dyDescent="0.35">
      <c r="O710" s="199"/>
      <c r="P710" s="22"/>
      <c r="Q710" s="23"/>
      <c r="R710" s="22"/>
      <c r="S710" s="23"/>
      <c r="T710" s="22"/>
      <c r="U710" s="22"/>
      <c r="V710" s="22"/>
      <c r="W710" s="22"/>
      <c r="X710" s="22"/>
    </row>
    <row r="711" spans="15:24" x14ac:dyDescent="0.35">
      <c r="O711" s="199"/>
      <c r="P711" s="22"/>
      <c r="Q711" s="23"/>
      <c r="R711" s="22"/>
      <c r="S711" s="23"/>
      <c r="T711" s="22"/>
      <c r="U711" s="22"/>
      <c r="V711" s="22"/>
      <c r="W711" s="22"/>
      <c r="X711" s="22"/>
    </row>
    <row r="712" spans="15:24" x14ac:dyDescent="0.35">
      <c r="O712" s="199"/>
      <c r="P712" s="22"/>
      <c r="Q712" s="23"/>
      <c r="R712" s="22"/>
      <c r="S712" s="23"/>
      <c r="T712" s="22"/>
      <c r="U712" s="22"/>
      <c r="V712" s="22"/>
      <c r="W712" s="22"/>
      <c r="X712" s="22"/>
    </row>
    <row r="713" spans="15:24" x14ac:dyDescent="0.35">
      <c r="O713" s="199"/>
      <c r="P713" s="22"/>
      <c r="Q713" s="23"/>
      <c r="R713" s="22"/>
      <c r="S713" s="23"/>
      <c r="T713" s="22"/>
      <c r="U713" s="22"/>
      <c r="V713" s="22"/>
      <c r="W713" s="22"/>
      <c r="X713" s="22"/>
    </row>
    <row r="714" spans="15:24" x14ac:dyDescent="0.35">
      <c r="O714" s="199"/>
      <c r="P714" s="22"/>
      <c r="Q714" s="23"/>
      <c r="R714" s="22"/>
      <c r="S714" s="23"/>
      <c r="T714" s="22"/>
      <c r="U714" s="22"/>
      <c r="V714" s="22"/>
      <c r="W714" s="22"/>
      <c r="X714" s="22"/>
    </row>
    <row r="715" spans="15:24" x14ac:dyDescent="0.35">
      <c r="O715" s="199"/>
      <c r="P715" s="22"/>
      <c r="Q715" s="23"/>
      <c r="R715" s="22"/>
      <c r="S715" s="23"/>
      <c r="T715" s="22"/>
      <c r="U715" s="22"/>
      <c r="V715" s="22"/>
      <c r="W715" s="22"/>
      <c r="X715" s="22"/>
    </row>
    <row r="716" spans="15:24" x14ac:dyDescent="0.35">
      <c r="O716" s="199"/>
      <c r="P716" s="22"/>
      <c r="Q716" s="23"/>
      <c r="R716" s="22"/>
      <c r="S716" s="23"/>
      <c r="T716" s="22"/>
      <c r="U716" s="22"/>
      <c r="V716" s="22"/>
      <c r="W716" s="22"/>
      <c r="X716" s="22"/>
    </row>
    <row r="717" spans="15:24" x14ac:dyDescent="0.35">
      <c r="O717" s="199"/>
      <c r="P717" s="22"/>
      <c r="Q717" s="23"/>
      <c r="R717" s="22"/>
      <c r="S717" s="23"/>
      <c r="T717" s="22"/>
      <c r="U717" s="22"/>
      <c r="V717" s="22"/>
      <c r="W717" s="22"/>
      <c r="X717" s="22"/>
    </row>
    <row r="718" spans="15:24" x14ac:dyDescent="0.35">
      <c r="O718" s="199"/>
      <c r="P718" s="22"/>
      <c r="Q718" s="23"/>
      <c r="R718" s="22"/>
      <c r="S718" s="23"/>
      <c r="T718" s="22"/>
      <c r="U718" s="22"/>
      <c r="V718" s="22"/>
      <c r="W718" s="22"/>
      <c r="X718" s="22"/>
    </row>
    <row r="719" spans="15:24" x14ac:dyDescent="0.35">
      <c r="O719" s="199"/>
      <c r="P719" s="22"/>
      <c r="Q719" s="23"/>
      <c r="R719" s="22"/>
      <c r="S719" s="23"/>
      <c r="T719" s="22"/>
      <c r="U719" s="22"/>
      <c r="V719" s="22"/>
      <c r="W719" s="22"/>
      <c r="X719" s="22"/>
    </row>
    <row r="720" spans="15:24" x14ac:dyDescent="0.35">
      <c r="O720" s="199"/>
      <c r="P720" s="22"/>
      <c r="Q720" s="23"/>
      <c r="R720" s="22"/>
      <c r="S720" s="23"/>
      <c r="T720" s="22"/>
      <c r="U720" s="22"/>
      <c r="V720" s="22"/>
      <c r="W720" s="22"/>
      <c r="X720" s="22"/>
    </row>
    <row r="721" spans="15:24" x14ac:dyDescent="0.35">
      <c r="O721" s="199"/>
      <c r="P721" s="22"/>
      <c r="Q721" s="23"/>
      <c r="R721" s="22"/>
      <c r="S721" s="23"/>
      <c r="T721" s="22"/>
      <c r="U721" s="22"/>
      <c r="V721" s="22"/>
      <c r="W721" s="22"/>
      <c r="X721" s="22"/>
    </row>
    <row r="722" spans="15:24" x14ac:dyDescent="0.35">
      <c r="O722" s="199"/>
      <c r="P722" s="22"/>
      <c r="Q722" s="23"/>
      <c r="R722" s="22"/>
      <c r="S722" s="23"/>
      <c r="T722" s="22"/>
      <c r="U722" s="22"/>
      <c r="V722" s="22"/>
      <c r="W722" s="22"/>
      <c r="X722" s="22"/>
    </row>
    <row r="723" spans="15:24" x14ac:dyDescent="0.35">
      <c r="O723" s="199"/>
      <c r="P723" s="22"/>
      <c r="Q723" s="23"/>
      <c r="R723" s="22"/>
      <c r="S723" s="23"/>
      <c r="T723" s="22"/>
      <c r="U723" s="22"/>
      <c r="V723" s="22"/>
      <c r="W723" s="22"/>
      <c r="X723" s="22"/>
    </row>
    <row r="724" spans="15:24" x14ac:dyDescent="0.35">
      <c r="O724" s="199"/>
      <c r="P724" s="22"/>
      <c r="Q724" s="23"/>
      <c r="R724" s="22"/>
      <c r="S724" s="23"/>
      <c r="T724" s="22"/>
      <c r="U724" s="22"/>
      <c r="V724" s="22"/>
      <c r="W724" s="22"/>
      <c r="X724" s="22"/>
    </row>
    <row r="725" spans="15:24" x14ac:dyDescent="0.35">
      <c r="O725" s="199"/>
      <c r="P725" s="22"/>
      <c r="Q725" s="23"/>
      <c r="R725" s="22"/>
      <c r="S725" s="23"/>
      <c r="T725" s="22"/>
      <c r="U725" s="22"/>
      <c r="V725" s="22"/>
      <c r="W725" s="22"/>
      <c r="X725" s="22"/>
    </row>
    <row r="726" spans="15:24" x14ac:dyDescent="0.35">
      <c r="O726" s="199"/>
      <c r="P726" s="22"/>
      <c r="Q726" s="23"/>
      <c r="R726" s="22"/>
      <c r="S726" s="23"/>
      <c r="T726" s="22"/>
      <c r="U726" s="22"/>
      <c r="V726" s="22"/>
      <c r="W726" s="22"/>
      <c r="X726" s="22"/>
    </row>
    <row r="727" spans="15:24" x14ac:dyDescent="0.35">
      <c r="O727" s="199"/>
      <c r="P727" s="22"/>
      <c r="Q727" s="23"/>
      <c r="R727" s="22"/>
      <c r="S727" s="23"/>
      <c r="T727" s="22"/>
      <c r="U727" s="22"/>
      <c r="V727" s="22"/>
      <c r="W727" s="22"/>
      <c r="X727" s="22"/>
    </row>
    <row r="728" spans="15:24" x14ac:dyDescent="0.35">
      <c r="O728" s="199"/>
      <c r="P728" s="22"/>
      <c r="Q728" s="23"/>
      <c r="R728" s="22"/>
      <c r="S728" s="23"/>
      <c r="T728" s="22"/>
      <c r="U728" s="22"/>
      <c r="V728" s="22"/>
      <c r="W728" s="22"/>
      <c r="X728" s="22"/>
    </row>
    <row r="729" spans="15:24" x14ac:dyDescent="0.35">
      <c r="O729" s="199"/>
      <c r="P729" s="22"/>
      <c r="Q729" s="23"/>
      <c r="R729" s="22"/>
      <c r="S729" s="23"/>
      <c r="T729" s="22"/>
      <c r="U729" s="22"/>
      <c r="V729" s="22"/>
      <c r="W729" s="22"/>
      <c r="X729" s="22"/>
    </row>
    <row r="730" spans="15:24" x14ac:dyDescent="0.35">
      <c r="O730" s="199"/>
      <c r="P730" s="22"/>
      <c r="Q730" s="23"/>
      <c r="R730" s="22"/>
      <c r="S730" s="23"/>
      <c r="T730" s="22"/>
      <c r="U730" s="22"/>
      <c r="V730" s="22"/>
      <c r="W730" s="22"/>
      <c r="X730" s="22"/>
    </row>
    <row r="731" spans="15:24" x14ac:dyDescent="0.35">
      <c r="O731" s="199"/>
      <c r="P731" s="22"/>
      <c r="Q731" s="23"/>
      <c r="R731" s="22"/>
      <c r="S731" s="23"/>
      <c r="T731" s="22"/>
      <c r="U731" s="22"/>
      <c r="V731" s="22"/>
      <c r="W731" s="22"/>
      <c r="X731" s="22"/>
    </row>
    <row r="732" spans="15:24" x14ac:dyDescent="0.35">
      <c r="O732" s="199"/>
      <c r="P732" s="22"/>
      <c r="Q732" s="23"/>
      <c r="R732" s="22"/>
      <c r="S732" s="23"/>
      <c r="T732" s="22"/>
      <c r="U732" s="22"/>
      <c r="V732" s="22"/>
      <c r="W732" s="22"/>
      <c r="X732" s="22"/>
    </row>
    <row r="733" spans="15:24" x14ac:dyDescent="0.35">
      <c r="O733" s="199"/>
      <c r="P733" s="22"/>
      <c r="Q733" s="23"/>
      <c r="R733" s="22"/>
      <c r="S733" s="23"/>
      <c r="T733" s="22"/>
      <c r="U733" s="22"/>
      <c r="V733" s="22"/>
      <c r="W733" s="22"/>
      <c r="X733" s="22"/>
    </row>
    <row r="734" spans="15:24" x14ac:dyDescent="0.35">
      <c r="O734" s="199"/>
      <c r="P734" s="22"/>
      <c r="Q734" s="23"/>
      <c r="R734" s="22"/>
      <c r="S734" s="23"/>
      <c r="T734" s="22"/>
      <c r="U734" s="22"/>
      <c r="V734" s="22"/>
      <c r="W734" s="22"/>
      <c r="X734" s="22"/>
    </row>
    <row r="735" spans="15:24" x14ac:dyDescent="0.35">
      <c r="O735" s="199"/>
      <c r="P735" s="22"/>
      <c r="Q735" s="23"/>
      <c r="R735" s="22"/>
      <c r="S735" s="23"/>
      <c r="T735" s="22"/>
      <c r="U735" s="22"/>
      <c r="V735" s="22"/>
      <c r="W735" s="22"/>
      <c r="X735" s="22"/>
    </row>
    <row r="736" spans="15:24" x14ac:dyDescent="0.35">
      <c r="O736" s="199"/>
      <c r="P736" s="22"/>
      <c r="Q736" s="23"/>
      <c r="R736" s="22"/>
      <c r="S736" s="23"/>
      <c r="T736" s="22"/>
      <c r="U736" s="22"/>
      <c r="V736" s="22"/>
      <c r="W736" s="22"/>
      <c r="X736" s="22"/>
    </row>
    <row r="737" spans="15:24" x14ac:dyDescent="0.35">
      <c r="O737" s="199"/>
      <c r="P737" s="22"/>
      <c r="Q737" s="23"/>
      <c r="R737" s="22"/>
      <c r="S737" s="23"/>
      <c r="T737" s="22"/>
      <c r="U737" s="22"/>
      <c r="V737" s="22"/>
      <c r="W737" s="22"/>
      <c r="X737" s="22"/>
    </row>
    <row r="738" spans="15:24" x14ac:dyDescent="0.35">
      <c r="O738" s="199"/>
      <c r="P738" s="22"/>
      <c r="Q738" s="23"/>
      <c r="R738" s="22"/>
      <c r="S738" s="23"/>
      <c r="T738" s="22"/>
      <c r="U738" s="22"/>
      <c r="V738" s="22"/>
      <c r="W738" s="22"/>
      <c r="X738" s="22"/>
    </row>
    <row r="739" spans="15:24" x14ac:dyDescent="0.35">
      <c r="O739" s="199"/>
      <c r="P739" s="22"/>
      <c r="Q739" s="23"/>
      <c r="R739" s="22"/>
      <c r="S739" s="23"/>
      <c r="T739" s="22"/>
      <c r="U739" s="22"/>
      <c r="V739" s="22"/>
      <c r="W739" s="22"/>
      <c r="X739" s="22"/>
    </row>
    <row r="740" spans="15:24" x14ac:dyDescent="0.35">
      <c r="O740" s="199"/>
      <c r="P740" s="22"/>
      <c r="Q740" s="23"/>
      <c r="R740" s="22"/>
      <c r="S740" s="23"/>
      <c r="T740" s="22"/>
      <c r="U740" s="22"/>
      <c r="V740" s="22"/>
      <c r="W740" s="22"/>
      <c r="X740" s="22"/>
    </row>
    <row r="741" spans="15:24" x14ac:dyDescent="0.35">
      <c r="O741" s="199"/>
      <c r="P741" s="22"/>
      <c r="Q741" s="23"/>
      <c r="R741" s="22"/>
      <c r="S741" s="23"/>
      <c r="T741" s="22"/>
      <c r="U741" s="22"/>
      <c r="V741" s="22"/>
      <c r="W741" s="22"/>
      <c r="X741" s="22"/>
    </row>
    <row r="742" spans="15:24" x14ac:dyDescent="0.35">
      <c r="O742" s="199"/>
      <c r="P742" s="22"/>
      <c r="Q742" s="23"/>
      <c r="R742" s="22"/>
      <c r="S742" s="23"/>
      <c r="T742" s="22"/>
      <c r="U742" s="22"/>
      <c r="V742" s="22"/>
      <c r="W742" s="22"/>
      <c r="X742" s="22"/>
    </row>
    <row r="743" spans="15:24" x14ac:dyDescent="0.35">
      <c r="O743" s="199"/>
      <c r="P743" s="22"/>
      <c r="Q743" s="23"/>
      <c r="R743" s="22"/>
      <c r="S743" s="23"/>
      <c r="T743" s="22"/>
      <c r="U743" s="22"/>
      <c r="V743" s="22"/>
      <c r="W743" s="22"/>
      <c r="X743" s="22"/>
    </row>
    <row r="744" spans="15:24" x14ac:dyDescent="0.35">
      <c r="O744" s="199"/>
      <c r="P744" s="22"/>
      <c r="Q744" s="23"/>
      <c r="R744" s="22"/>
      <c r="S744" s="23"/>
      <c r="T744" s="22"/>
      <c r="U744" s="22"/>
      <c r="V744" s="22"/>
      <c r="W744" s="22"/>
      <c r="X744" s="22"/>
    </row>
    <row r="745" spans="15:24" x14ac:dyDescent="0.35">
      <c r="O745" s="199"/>
      <c r="P745" s="22"/>
      <c r="Q745" s="23"/>
      <c r="R745" s="22"/>
      <c r="S745" s="23"/>
      <c r="T745" s="22"/>
      <c r="U745" s="22"/>
      <c r="V745" s="22"/>
      <c r="W745" s="22"/>
      <c r="X745" s="22"/>
    </row>
    <row r="746" spans="15:24" x14ac:dyDescent="0.35">
      <c r="O746" s="199"/>
      <c r="P746" s="22"/>
      <c r="Q746" s="23"/>
      <c r="R746" s="22"/>
      <c r="S746" s="23"/>
      <c r="T746" s="22"/>
      <c r="U746" s="22"/>
      <c r="V746" s="22"/>
      <c r="W746" s="22"/>
      <c r="X746" s="22"/>
    </row>
    <row r="747" spans="15:24" x14ac:dyDescent="0.35">
      <c r="O747" s="199"/>
      <c r="P747" s="22"/>
      <c r="Q747" s="23"/>
      <c r="R747" s="22"/>
      <c r="S747" s="23"/>
      <c r="T747" s="22"/>
      <c r="U747" s="22"/>
      <c r="V747" s="22"/>
      <c r="W747" s="22"/>
      <c r="X747" s="22"/>
    </row>
    <row r="748" spans="15:24" x14ac:dyDescent="0.35">
      <c r="O748" s="199"/>
      <c r="P748" s="22"/>
      <c r="Q748" s="23"/>
      <c r="R748" s="22"/>
      <c r="S748" s="23"/>
      <c r="T748" s="22"/>
      <c r="U748" s="22"/>
      <c r="V748" s="22"/>
      <c r="W748" s="22"/>
      <c r="X748" s="22"/>
    </row>
    <row r="749" spans="15:24" x14ac:dyDescent="0.35">
      <c r="O749" s="199"/>
      <c r="P749" s="22"/>
      <c r="Q749" s="23"/>
      <c r="R749" s="22"/>
      <c r="S749" s="23"/>
      <c r="T749" s="22"/>
      <c r="U749" s="22"/>
      <c r="V749" s="22"/>
      <c r="W749" s="22"/>
      <c r="X749" s="22"/>
    </row>
    <row r="750" spans="15:24" x14ac:dyDescent="0.35">
      <c r="O750" s="199"/>
      <c r="P750" s="22"/>
      <c r="Q750" s="23"/>
      <c r="R750" s="22"/>
      <c r="S750" s="23"/>
      <c r="T750" s="22"/>
      <c r="U750" s="22"/>
      <c r="V750" s="22"/>
      <c r="W750" s="22"/>
      <c r="X750" s="22"/>
    </row>
    <row r="751" spans="15:24" x14ac:dyDescent="0.35">
      <c r="O751" s="199"/>
      <c r="P751" s="22"/>
      <c r="Q751" s="23"/>
      <c r="R751" s="22"/>
      <c r="S751" s="23"/>
      <c r="T751" s="22"/>
      <c r="U751" s="22"/>
      <c r="V751" s="22"/>
      <c r="W751" s="22"/>
      <c r="X751" s="22"/>
    </row>
    <row r="752" spans="15:24" x14ac:dyDescent="0.35">
      <c r="O752" s="199"/>
      <c r="P752" s="22"/>
      <c r="Q752" s="23"/>
      <c r="R752" s="22"/>
      <c r="S752" s="23"/>
      <c r="T752" s="22"/>
      <c r="U752" s="22"/>
      <c r="V752" s="22"/>
      <c r="W752" s="22"/>
      <c r="X752" s="22"/>
    </row>
    <row r="753" spans="15:24" x14ac:dyDescent="0.35">
      <c r="O753" s="199"/>
      <c r="P753" s="22"/>
      <c r="Q753" s="23"/>
      <c r="R753" s="22"/>
      <c r="S753" s="23"/>
      <c r="T753" s="22"/>
      <c r="U753" s="22"/>
      <c r="V753" s="22"/>
      <c r="W753" s="22"/>
      <c r="X753" s="22"/>
    </row>
    <row r="754" spans="15:24" x14ac:dyDescent="0.35">
      <c r="O754" s="199"/>
      <c r="P754" s="22"/>
      <c r="Q754" s="23"/>
      <c r="R754" s="22"/>
      <c r="S754" s="23"/>
      <c r="T754" s="22"/>
      <c r="U754" s="22"/>
      <c r="V754" s="22"/>
      <c r="W754" s="22"/>
      <c r="X754" s="22"/>
    </row>
    <row r="755" spans="15:24" x14ac:dyDescent="0.35">
      <c r="O755" s="199"/>
      <c r="P755" s="22"/>
      <c r="Q755" s="23"/>
      <c r="R755" s="22"/>
      <c r="S755" s="23"/>
      <c r="T755" s="22"/>
      <c r="U755" s="22"/>
      <c r="V755" s="22"/>
      <c r="W755" s="22"/>
      <c r="X755" s="22"/>
    </row>
    <row r="756" spans="15:24" x14ac:dyDescent="0.35">
      <c r="O756" s="199"/>
      <c r="P756" s="22"/>
      <c r="Q756" s="23"/>
      <c r="R756" s="22"/>
      <c r="S756" s="23"/>
      <c r="T756" s="22"/>
      <c r="U756" s="22"/>
      <c r="V756" s="22"/>
      <c r="W756" s="22"/>
      <c r="X756" s="22"/>
    </row>
    <row r="757" spans="15:24" x14ac:dyDescent="0.35">
      <c r="O757" s="199"/>
      <c r="P757" s="22"/>
      <c r="Q757" s="23"/>
      <c r="R757" s="22"/>
      <c r="S757" s="23"/>
      <c r="T757" s="22"/>
      <c r="U757" s="22"/>
      <c r="V757" s="22"/>
      <c r="W757" s="22"/>
      <c r="X757" s="22"/>
    </row>
    <row r="758" spans="15:24" x14ac:dyDescent="0.35">
      <c r="O758" s="199"/>
      <c r="P758" s="22"/>
      <c r="Q758" s="23"/>
      <c r="R758" s="22"/>
      <c r="S758" s="23"/>
      <c r="T758" s="22"/>
      <c r="U758" s="22"/>
      <c r="V758" s="22"/>
      <c r="W758" s="22"/>
      <c r="X758" s="22"/>
    </row>
    <row r="759" spans="15:24" x14ac:dyDescent="0.35">
      <c r="O759" s="199"/>
      <c r="P759" s="22"/>
      <c r="Q759" s="23"/>
      <c r="R759" s="22"/>
      <c r="S759" s="23"/>
      <c r="T759" s="22"/>
      <c r="U759" s="22"/>
      <c r="V759" s="22"/>
      <c r="W759" s="22"/>
      <c r="X759" s="22"/>
    </row>
    <row r="760" spans="15:24" x14ac:dyDescent="0.35">
      <c r="O760" s="199"/>
      <c r="P760" s="22"/>
      <c r="Q760" s="23"/>
      <c r="R760" s="22"/>
      <c r="S760" s="23"/>
      <c r="T760" s="22"/>
      <c r="U760" s="22"/>
      <c r="V760" s="22"/>
      <c r="W760" s="22"/>
      <c r="X760" s="22"/>
    </row>
    <row r="761" spans="15:24" x14ac:dyDescent="0.35">
      <c r="O761" s="199"/>
      <c r="P761" s="22"/>
      <c r="Q761" s="23"/>
      <c r="R761" s="22"/>
      <c r="S761" s="23"/>
      <c r="T761" s="22"/>
      <c r="U761" s="22"/>
      <c r="V761" s="22"/>
      <c r="W761" s="22"/>
      <c r="X761" s="22"/>
    </row>
    <row r="762" spans="15:24" x14ac:dyDescent="0.35">
      <c r="O762" s="199"/>
      <c r="P762" s="22"/>
      <c r="Q762" s="23"/>
      <c r="R762" s="22"/>
      <c r="S762" s="23"/>
      <c r="T762" s="22"/>
      <c r="U762" s="22"/>
      <c r="V762" s="22"/>
      <c r="W762" s="22"/>
      <c r="X762" s="22"/>
    </row>
    <row r="763" spans="15:24" x14ac:dyDescent="0.35">
      <c r="O763" s="199"/>
      <c r="P763" s="22"/>
      <c r="Q763" s="23"/>
      <c r="R763" s="22"/>
      <c r="S763" s="23"/>
      <c r="T763" s="22"/>
      <c r="U763" s="22"/>
      <c r="V763" s="22"/>
      <c r="W763" s="22"/>
      <c r="X763" s="22"/>
    </row>
    <row r="764" spans="15:24" x14ac:dyDescent="0.35">
      <c r="O764" s="199"/>
      <c r="P764" s="22"/>
      <c r="Q764" s="23"/>
      <c r="R764" s="22"/>
      <c r="S764" s="23"/>
      <c r="T764" s="22"/>
      <c r="U764" s="22"/>
      <c r="V764" s="22"/>
      <c r="W764" s="22"/>
      <c r="X764" s="22"/>
    </row>
    <row r="765" spans="15:24" x14ac:dyDescent="0.35">
      <c r="O765" s="199"/>
      <c r="P765" s="22"/>
      <c r="Q765" s="23"/>
      <c r="R765" s="22"/>
      <c r="S765" s="23"/>
      <c r="T765" s="22"/>
      <c r="U765" s="22"/>
      <c r="V765" s="22"/>
      <c r="W765" s="22"/>
      <c r="X765" s="22"/>
    </row>
    <row r="766" spans="15:24" x14ac:dyDescent="0.35">
      <c r="O766" s="199"/>
      <c r="P766" s="22"/>
      <c r="Q766" s="23"/>
      <c r="R766" s="22"/>
      <c r="S766" s="23"/>
      <c r="T766" s="22"/>
      <c r="U766" s="22"/>
      <c r="V766" s="22"/>
      <c r="W766" s="22"/>
      <c r="X766" s="22"/>
    </row>
    <row r="767" spans="15:24" x14ac:dyDescent="0.35">
      <c r="O767" s="199"/>
      <c r="P767" s="22"/>
      <c r="Q767" s="23"/>
      <c r="R767" s="22"/>
      <c r="S767" s="23"/>
      <c r="T767" s="22"/>
      <c r="U767" s="22"/>
      <c r="V767" s="22"/>
      <c r="W767" s="22"/>
      <c r="X767" s="22"/>
    </row>
    <row r="768" spans="15:24" x14ac:dyDescent="0.35">
      <c r="O768" s="199"/>
      <c r="P768" s="22"/>
      <c r="Q768" s="23"/>
      <c r="R768" s="22"/>
      <c r="S768" s="23"/>
      <c r="T768" s="22"/>
      <c r="U768" s="22"/>
      <c r="V768" s="22"/>
      <c r="W768" s="22"/>
      <c r="X768" s="22"/>
    </row>
    <row r="769" spans="15:24" x14ac:dyDescent="0.35">
      <c r="O769" s="199"/>
      <c r="P769" s="22"/>
      <c r="Q769" s="23"/>
      <c r="R769" s="22"/>
      <c r="S769" s="23"/>
      <c r="T769" s="22"/>
      <c r="U769" s="22"/>
      <c r="V769" s="22"/>
      <c r="W769" s="22"/>
      <c r="X769" s="22"/>
    </row>
    <row r="770" spans="15:24" x14ac:dyDescent="0.35">
      <c r="O770" s="199"/>
      <c r="P770" s="22"/>
      <c r="Q770" s="23"/>
      <c r="R770" s="22"/>
      <c r="S770" s="23"/>
      <c r="T770" s="22"/>
      <c r="U770" s="22"/>
      <c r="V770" s="22"/>
      <c r="W770" s="22"/>
      <c r="X770" s="22"/>
    </row>
    <row r="771" spans="15:24" x14ac:dyDescent="0.35">
      <c r="O771" s="199"/>
      <c r="P771" s="22"/>
      <c r="Q771" s="23"/>
      <c r="R771" s="22"/>
      <c r="S771" s="23"/>
      <c r="T771" s="22"/>
      <c r="U771" s="22"/>
      <c r="V771" s="22"/>
      <c r="W771" s="22"/>
      <c r="X771" s="22"/>
    </row>
    <row r="772" spans="15:24" x14ac:dyDescent="0.35">
      <c r="O772" s="199"/>
      <c r="P772" s="22"/>
      <c r="Q772" s="23"/>
      <c r="R772" s="22"/>
      <c r="S772" s="23"/>
      <c r="T772" s="22"/>
      <c r="U772" s="22"/>
      <c r="V772" s="22"/>
      <c r="W772" s="22"/>
      <c r="X772" s="22"/>
    </row>
    <row r="773" spans="15:24" x14ac:dyDescent="0.35">
      <c r="O773" s="199"/>
      <c r="P773" s="22"/>
      <c r="Q773" s="23"/>
      <c r="R773" s="22"/>
      <c r="S773" s="23"/>
      <c r="T773" s="22"/>
      <c r="U773" s="22"/>
      <c r="V773" s="22"/>
      <c r="W773" s="22"/>
      <c r="X773" s="22"/>
    </row>
    <row r="774" spans="15:24" x14ac:dyDescent="0.35">
      <c r="O774" s="199"/>
      <c r="P774" s="22"/>
      <c r="Q774" s="23"/>
      <c r="R774" s="22"/>
      <c r="S774" s="23"/>
      <c r="T774" s="22"/>
      <c r="U774" s="22"/>
      <c r="V774" s="22"/>
      <c r="W774" s="22"/>
      <c r="X774" s="22"/>
    </row>
    <row r="775" spans="15:24" x14ac:dyDescent="0.35">
      <c r="O775" s="199"/>
      <c r="P775" s="22"/>
      <c r="Q775" s="23"/>
      <c r="R775" s="22"/>
      <c r="S775" s="23"/>
      <c r="T775" s="22"/>
      <c r="U775" s="22"/>
      <c r="V775" s="22"/>
      <c r="W775" s="22"/>
      <c r="X775" s="22"/>
    </row>
    <row r="776" spans="15:24" x14ac:dyDescent="0.35">
      <c r="O776" s="199"/>
      <c r="P776" s="22"/>
      <c r="Q776" s="23"/>
      <c r="R776" s="22"/>
      <c r="S776" s="23"/>
      <c r="T776" s="22"/>
      <c r="U776" s="22"/>
      <c r="V776" s="22"/>
      <c r="W776" s="22"/>
      <c r="X776" s="22"/>
    </row>
    <row r="777" spans="15:24" x14ac:dyDescent="0.35">
      <c r="O777" s="199"/>
      <c r="P777" s="22"/>
      <c r="Q777" s="23"/>
      <c r="R777" s="22"/>
      <c r="S777" s="23"/>
      <c r="T777" s="22"/>
      <c r="U777" s="22"/>
      <c r="V777" s="22"/>
      <c r="W777" s="22"/>
      <c r="X777" s="22"/>
    </row>
    <row r="778" spans="15:24" x14ac:dyDescent="0.35">
      <c r="O778" s="199"/>
      <c r="P778" s="22"/>
      <c r="Q778" s="23"/>
      <c r="R778" s="22"/>
      <c r="S778" s="23"/>
      <c r="T778" s="22"/>
      <c r="U778" s="22"/>
      <c r="V778" s="22"/>
      <c r="W778" s="22"/>
      <c r="X778" s="22"/>
    </row>
    <row r="779" spans="15:24" x14ac:dyDescent="0.35">
      <c r="O779" s="199"/>
      <c r="P779" s="22"/>
      <c r="Q779" s="23"/>
      <c r="R779" s="22"/>
      <c r="S779" s="23"/>
      <c r="T779" s="22"/>
      <c r="U779" s="22"/>
      <c r="V779" s="22"/>
      <c r="W779" s="22"/>
      <c r="X779" s="22"/>
    </row>
    <row r="780" spans="15:24" x14ac:dyDescent="0.35">
      <c r="O780" s="199"/>
      <c r="P780" s="22"/>
      <c r="Q780" s="23"/>
      <c r="R780" s="22"/>
      <c r="S780" s="23"/>
      <c r="T780" s="22"/>
      <c r="U780" s="22"/>
      <c r="V780" s="22"/>
      <c r="W780" s="22"/>
      <c r="X780" s="22"/>
    </row>
    <row r="781" spans="15:24" x14ac:dyDescent="0.35">
      <c r="O781" s="199"/>
      <c r="P781" s="22"/>
      <c r="Q781" s="23"/>
      <c r="R781" s="22"/>
      <c r="S781" s="23"/>
      <c r="T781" s="22"/>
      <c r="U781" s="22"/>
      <c r="V781" s="22"/>
      <c r="W781" s="22"/>
      <c r="X781" s="22"/>
    </row>
    <row r="782" spans="15:24" x14ac:dyDescent="0.35">
      <c r="O782" s="199"/>
      <c r="P782" s="22"/>
      <c r="Q782" s="23"/>
      <c r="R782" s="22"/>
      <c r="S782" s="23"/>
      <c r="T782" s="22"/>
      <c r="U782" s="22"/>
      <c r="V782" s="22"/>
      <c r="W782" s="22"/>
      <c r="X782" s="22"/>
    </row>
    <row r="783" spans="15:24" x14ac:dyDescent="0.35">
      <c r="O783" s="199"/>
      <c r="P783" s="22"/>
      <c r="Q783" s="23"/>
      <c r="R783" s="22"/>
      <c r="S783" s="23"/>
      <c r="T783" s="22"/>
      <c r="U783" s="22"/>
      <c r="V783" s="22"/>
      <c r="W783" s="22"/>
      <c r="X783" s="22"/>
    </row>
    <row r="784" spans="15:24" x14ac:dyDescent="0.35">
      <c r="O784" s="199"/>
      <c r="P784" s="22"/>
      <c r="Q784" s="23"/>
      <c r="R784" s="22"/>
      <c r="S784" s="23"/>
      <c r="T784" s="22"/>
      <c r="U784" s="22"/>
      <c r="V784" s="22"/>
      <c r="W784" s="22"/>
      <c r="X784" s="22"/>
    </row>
    <row r="785" spans="15:24" x14ac:dyDescent="0.35">
      <c r="O785" s="199"/>
      <c r="P785" s="22"/>
      <c r="Q785" s="23"/>
      <c r="R785" s="22"/>
      <c r="S785" s="23"/>
      <c r="T785" s="22"/>
      <c r="U785" s="22"/>
      <c r="V785" s="22"/>
      <c r="W785" s="22"/>
      <c r="X785" s="22"/>
    </row>
    <row r="786" spans="15:24" x14ac:dyDescent="0.35">
      <c r="O786" s="199"/>
      <c r="P786" s="22"/>
      <c r="Q786" s="23"/>
      <c r="R786" s="22"/>
      <c r="S786" s="23"/>
      <c r="T786" s="22"/>
      <c r="U786" s="22"/>
      <c r="V786" s="22"/>
      <c r="W786" s="22"/>
      <c r="X786" s="22"/>
    </row>
    <row r="787" spans="15:24" x14ac:dyDescent="0.35">
      <c r="O787" s="199"/>
      <c r="P787" s="22"/>
      <c r="Q787" s="23"/>
      <c r="R787" s="22"/>
      <c r="S787" s="23"/>
      <c r="T787" s="22"/>
      <c r="U787" s="22"/>
      <c r="V787" s="22"/>
      <c r="W787" s="22"/>
      <c r="X787" s="22"/>
    </row>
    <row r="788" spans="15:24" x14ac:dyDescent="0.35">
      <c r="O788" s="199"/>
      <c r="P788" s="22"/>
      <c r="Q788" s="23"/>
      <c r="R788" s="22"/>
      <c r="S788" s="23"/>
      <c r="T788" s="22"/>
      <c r="U788" s="22"/>
      <c r="V788" s="22"/>
      <c r="W788" s="22"/>
      <c r="X788" s="22"/>
    </row>
    <row r="789" spans="15:24" x14ac:dyDescent="0.35">
      <c r="O789" s="199"/>
      <c r="P789" s="22"/>
      <c r="Q789" s="23"/>
      <c r="R789" s="22"/>
      <c r="S789" s="23"/>
      <c r="T789" s="22"/>
      <c r="U789" s="22"/>
      <c r="V789" s="22"/>
      <c r="W789" s="22"/>
      <c r="X789" s="22"/>
    </row>
    <row r="790" spans="15:24" x14ac:dyDescent="0.35">
      <c r="O790" s="199"/>
      <c r="P790" s="22"/>
      <c r="Q790" s="23"/>
      <c r="R790" s="22"/>
      <c r="S790" s="23"/>
      <c r="T790" s="22"/>
      <c r="U790" s="22"/>
      <c r="V790" s="22"/>
      <c r="W790" s="22"/>
      <c r="X790" s="22"/>
    </row>
    <row r="791" spans="15:24" x14ac:dyDescent="0.35">
      <c r="O791" s="199"/>
      <c r="P791" s="22"/>
      <c r="Q791" s="23"/>
      <c r="R791" s="22"/>
      <c r="S791" s="23"/>
      <c r="T791" s="22"/>
      <c r="U791" s="22"/>
      <c r="V791" s="22"/>
      <c r="W791" s="22"/>
      <c r="X791" s="22"/>
    </row>
    <row r="792" spans="15:24" x14ac:dyDescent="0.35">
      <c r="O792" s="199"/>
      <c r="P792" s="22"/>
      <c r="Q792" s="23"/>
      <c r="R792" s="22"/>
      <c r="S792" s="23"/>
      <c r="T792" s="22"/>
      <c r="U792" s="22"/>
      <c r="V792" s="22"/>
      <c r="W792" s="22"/>
      <c r="X792" s="22"/>
    </row>
    <row r="793" spans="15:24" x14ac:dyDescent="0.35">
      <c r="O793" s="199"/>
      <c r="P793" s="22"/>
      <c r="Q793" s="23"/>
      <c r="R793" s="22"/>
      <c r="S793" s="23"/>
      <c r="T793" s="22"/>
      <c r="U793" s="22"/>
      <c r="V793" s="22"/>
      <c r="W793" s="22"/>
      <c r="X793" s="22"/>
    </row>
    <row r="794" spans="15:24" x14ac:dyDescent="0.35">
      <c r="O794" s="199"/>
      <c r="P794" s="22"/>
      <c r="Q794" s="23"/>
      <c r="R794" s="22"/>
      <c r="S794" s="23"/>
      <c r="T794" s="22"/>
      <c r="U794" s="22"/>
      <c r="V794" s="22"/>
      <c r="W794" s="22"/>
      <c r="X794" s="22"/>
    </row>
    <row r="795" spans="15:24" x14ac:dyDescent="0.35">
      <c r="O795" s="199"/>
      <c r="P795" s="22"/>
      <c r="Q795" s="23"/>
      <c r="R795" s="22"/>
      <c r="S795" s="23"/>
      <c r="T795" s="22"/>
      <c r="U795" s="22"/>
      <c r="V795" s="22"/>
      <c r="W795" s="22"/>
      <c r="X795" s="22"/>
    </row>
    <row r="796" spans="15:24" x14ac:dyDescent="0.35">
      <c r="O796" s="199"/>
      <c r="P796" s="22"/>
      <c r="Q796" s="23"/>
      <c r="R796" s="22"/>
      <c r="S796" s="23"/>
      <c r="T796" s="22"/>
      <c r="U796" s="22"/>
      <c r="V796" s="22"/>
      <c r="W796" s="22"/>
      <c r="X796" s="22"/>
    </row>
    <row r="797" spans="15:24" x14ac:dyDescent="0.35">
      <c r="O797" s="199"/>
      <c r="P797" s="22"/>
      <c r="Q797" s="23"/>
      <c r="R797" s="22"/>
      <c r="S797" s="23"/>
      <c r="T797" s="22"/>
      <c r="U797" s="22"/>
      <c r="V797" s="22"/>
      <c r="W797" s="22"/>
      <c r="X797" s="22"/>
    </row>
    <row r="798" spans="15:24" x14ac:dyDescent="0.35">
      <c r="O798" s="199"/>
      <c r="P798" s="22"/>
      <c r="Q798" s="23"/>
      <c r="R798" s="22"/>
      <c r="S798" s="23"/>
      <c r="T798" s="22"/>
      <c r="U798" s="22"/>
      <c r="V798" s="22"/>
      <c r="W798" s="22"/>
      <c r="X798" s="22"/>
    </row>
    <row r="799" spans="15:24" x14ac:dyDescent="0.35">
      <c r="O799" s="199"/>
      <c r="P799" s="22"/>
      <c r="Q799" s="23"/>
      <c r="R799" s="22"/>
      <c r="S799" s="23"/>
      <c r="T799" s="22"/>
      <c r="U799" s="22"/>
      <c r="V799" s="22"/>
      <c r="W799" s="22"/>
      <c r="X799" s="22"/>
    </row>
    <row r="800" spans="15:24" x14ac:dyDescent="0.35">
      <c r="O800" s="199"/>
      <c r="P800" s="22"/>
      <c r="Q800" s="23"/>
      <c r="R800" s="22"/>
      <c r="S800" s="23"/>
      <c r="T800" s="22"/>
      <c r="U800" s="22"/>
      <c r="V800" s="22"/>
      <c r="W800" s="22"/>
      <c r="X800" s="22"/>
    </row>
    <row r="801" spans="15:24" x14ac:dyDescent="0.35">
      <c r="O801" s="199"/>
      <c r="P801" s="22"/>
      <c r="Q801" s="23"/>
      <c r="R801" s="22"/>
      <c r="S801" s="23"/>
      <c r="T801" s="22"/>
      <c r="U801" s="22"/>
      <c r="V801" s="22"/>
      <c r="W801" s="22"/>
      <c r="X801" s="22"/>
    </row>
    <row r="802" spans="15:24" x14ac:dyDescent="0.35">
      <c r="O802" s="199"/>
      <c r="P802" s="22"/>
      <c r="Q802" s="23"/>
      <c r="R802" s="22"/>
      <c r="S802" s="23"/>
      <c r="T802" s="22"/>
      <c r="U802" s="22"/>
      <c r="V802" s="22"/>
      <c r="W802" s="22"/>
      <c r="X802" s="22"/>
    </row>
    <row r="803" spans="15:24" x14ac:dyDescent="0.35">
      <c r="O803" s="199"/>
      <c r="P803" s="22"/>
      <c r="Q803" s="23"/>
      <c r="R803" s="22"/>
      <c r="S803" s="23"/>
      <c r="T803" s="22"/>
      <c r="U803" s="22"/>
      <c r="V803" s="22"/>
      <c r="W803" s="22"/>
      <c r="X803" s="22"/>
    </row>
    <row r="804" spans="15:24" x14ac:dyDescent="0.35">
      <c r="O804" s="199"/>
      <c r="P804" s="22"/>
      <c r="Q804" s="23"/>
      <c r="R804" s="22"/>
      <c r="S804" s="23"/>
      <c r="T804" s="22"/>
      <c r="U804" s="22"/>
      <c r="V804" s="22"/>
      <c r="W804" s="22"/>
      <c r="X804" s="22"/>
    </row>
    <row r="805" spans="15:24" x14ac:dyDescent="0.35">
      <c r="O805" s="199"/>
      <c r="P805" s="22"/>
      <c r="Q805" s="23"/>
      <c r="R805" s="22"/>
      <c r="S805" s="23"/>
      <c r="T805" s="22"/>
      <c r="U805" s="22"/>
      <c r="V805" s="22"/>
      <c r="W805" s="22"/>
      <c r="X805" s="22"/>
    </row>
    <row r="806" spans="15:24" x14ac:dyDescent="0.35">
      <c r="O806" s="199"/>
      <c r="P806" s="22"/>
      <c r="Q806" s="23"/>
      <c r="R806" s="22"/>
      <c r="S806" s="23"/>
      <c r="T806" s="22"/>
      <c r="U806" s="22"/>
      <c r="V806" s="22"/>
      <c r="W806" s="22"/>
      <c r="X806" s="22"/>
    </row>
    <row r="807" spans="15:24" x14ac:dyDescent="0.35">
      <c r="O807" s="199"/>
      <c r="P807" s="22"/>
      <c r="Q807" s="23"/>
      <c r="R807" s="22"/>
      <c r="S807" s="23"/>
      <c r="T807" s="22"/>
      <c r="U807" s="22"/>
      <c r="V807" s="22"/>
      <c r="W807" s="22"/>
      <c r="X807" s="22"/>
    </row>
    <row r="808" spans="15:24" x14ac:dyDescent="0.35">
      <c r="O808" s="199"/>
      <c r="P808" s="22"/>
      <c r="Q808" s="23"/>
      <c r="R808" s="22"/>
      <c r="S808" s="23"/>
      <c r="T808" s="22"/>
      <c r="U808" s="22"/>
      <c r="V808" s="22"/>
      <c r="W808" s="22"/>
      <c r="X808" s="22"/>
    </row>
    <row r="809" spans="15:24" x14ac:dyDescent="0.35">
      <c r="O809" s="199"/>
      <c r="P809" s="22"/>
      <c r="Q809" s="23"/>
      <c r="R809" s="22"/>
      <c r="S809" s="23"/>
      <c r="T809" s="22"/>
      <c r="U809" s="22"/>
      <c r="V809" s="22"/>
      <c r="W809" s="22"/>
      <c r="X809" s="22"/>
    </row>
    <row r="810" spans="15:24" x14ac:dyDescent="0.35">
      <c r="O810" s="199"/>
      <c r="P810" s="22"/>
      <c r="Q810" s="23"/>
      <c r="R810" s="22"/>
      <c r="S810" s="23"/>
      <c r="T810" s="22"/>
      <c r="U810" s="22"/>
      <c r="V810" s="22"/>
      <c r="W810" s="22"/>
      <c r="X810" s="22"/>
    </row>
    <row r="811" spans="15:24" x14ac:dyDescent="0.35">
      <c r="O811" s="199"/>
      <c r="P811" s="22"/>
      <c r="Q811" s="23"/>
      <c r="R811" s="22"/>
      <c r="S811" s="23"/>
      <c r="T811" s="22"/>
      <c r="U811" s="22"/>
      <c r="V811" s="22"/>
      <c r="W811" s="22"/>
      <c r="X811" s="22"/>
    </row>
    <row r="812" spans="15:24" x14ac:dyDescent="0.35">
      <c r="O812" s="199"/>
      <c r="P812" s="22"/>
      <c r="Q812" s="23"/>
      <c r="R812" s="22"/>
      <c r="S812" s="23"/>
      <c r="T812" s="22"/>
      <c r="U812" s="22"/>
      <c r="V812" s="22"/>
      <c r="W812" s="22"/>
      <c r="X812" s="22"/>
    </row>
    <row r="813" spans="15:24" x14ac:dyDescent="0.35">
      <c r="O813" s="199"/>
      <c r="P813" s="22"/>
      <c r="Q813" s="23"/>
      <c r="R813" s="22"/>
      <c r="S813" s="23"/>
      <c r="T813" s="22"/>
      <c r="U813" s="22"/>
      <c r="V813" s="22"/>
      <c r="W813" s="22"/>
      <c r="X813" s="22"/>
    </row>
    <row r="814" spans="15:24" x14ac:dyDescent="0.35">
      <c r="O814" s="199"/>
      <c r="P814" s="22"/>
      <c r="Q814" s="23"/>
      <c r="R814" s="22"/>
      <c r="S814" s="23"/>
      <c r="T814" s="22"/>
      <c r="U814" s="22"/>
      <c r="V814" s="22"/>
      <c r="W814" s="22"/>
      <c r="X814" s="22"/>
    </row>
    <row r="815" spans="15:24" x14ac:dyDescent="0.35">
      <c r="O815" s="199"/>
      <c r="P815" s="22"/>
      <c r="Q815" s="23"/>
      <c r="R815" s="22"/>
      <c r="S815" s="23"/>
      <c r="T815" s="22"/>
      <c r="U815" s="22"/>
      <c r="V815" s="22"/>
      <c r="W815" s="22"/>
      <c r="X815" s="22"/>
    </row>
    <row r="816" spans="15:24" x14ac:dyDescent="0.35">
      <c r="O816" s="199"/>
      <c r="P816" s="22"/>
      <c r="Q816" s="23"/>
      <c r="R816" s="22"/>
      <c r="S816" s="23"/>
      <c r="T816" s="22"/>
      <c r="U816" s="22"/>
      <c r="V816" s="22"/>
      <c r="W816" s="22"/>
      <c r="X816" s="22"/>
    </row>
    <row r="817" spans="15:24" x14ac:dyDescent="0.35">
      <c r="O817" s="199"/>
      <c r="P817" s="22"/>
      <c r="Q817" s="23"/>
      <c r="R817" s="22"/>
      <c r="S817" s="23"/>
      <c r="T817" s="22"/>
      <c r="U817" s="22"/>
      <c r="V817" s="22"/>
      <c r="W817" s="22"/>
      <c r="X817" s="22"/>
    </row>
    <row r="818" spans="15:24" x14ac:dyDescent="0.35">
      <c r="O818" s="199"/>
      <c r="P818" s="22"/>
      <c r="Q818" s="23"/>
      <c r="R818" s="22"/>
      <c r="S818" s="23"/>
      <c r="T818" s="22"/>
      <c r="U818" s="22"/>
      <c r="V818" s="22"/>
      <c r="W818" s="22"/>
      <c r="X818" s="22"/>
    </row>
    <row r="819" spans="15:24" x14ac:dyDescent="0.35">
      <c r="O819" s="199"/>
      <c r="P819" s="22"/>
      <c r="Q819" s="23"/>
      <c r="R819" s="22"/>
      <c r="S819" s="23"/>
      <c r="T819" s="22"/>
      <c r="U819" s="22"/>
      <c r="V819" s="22"/>
      <c r="W819" s="22"/>
      <c r="X819" s="22"/>
    </row>
    <row r="820" spans="15:24" x14ac:dyDescent="0.35">
      <c r="O820" s="199"/>
      <c r="P820" s="22"/>
      <c r="Q820" s="23"/>
      <c r="R820" s="22"/>
      <c r="S820" s="23"/>
      <c r="T820" s="22"/>
      <c r="U820" s="22"/>
      <c r="V820" s="22"/>
      <c r="W820" s="22"/>
      <c r="X820" s="22"/>
    </row>
    <row r="821" spans="15:24" x14ac:dyDescent="0.35">
      <c r="O821" s="199"/>
      <c r="P821" s="22"/>
      <c r="Q821" s="23"/>
      <c r="R821" s="22"/>
      <c r="S821" s="23"/>
      <c r="T821" s="22"/>
      <c r="U821" s="22"/>
      <c r="V821" s="22"/>
      <c r="W821" s="22"/>
      <c r="X821" s="22"/>
    </row>
    <row r="822" spans="15:24" x14ac:dyDescent="0.35">
      <c r="O822" s="199"/>
      <c r="P822" s="22"/>
      <c r="Q822" s="23"/>
      <c r="R822" s="22"/>
      <c r="S822" s="23"/>
      <c r="T822" s="22"/>
      <c r="U822" s="22"/>
      <c r="V822" s="22"/>
      <c r="W822" s="22"/>
      <c r="X822" s="22"/>
    </row>
    <row r="823" spans="15:24" x14ac:dyDescent="0.35">
      <c r="O823" s="199"/>
      <c r="P823" s="22"/>
      <c r="Q823" s="23"/>
      <c r="R823" s="22"/>
      <c r="S823" s="23"/>
      <c r="T823" s="22"/>
      <c r="U823" s="22"/>
      <c r="V823" s="22"/>
      <c r="W823" s="22"/>
      <c r="X823" s="22"/>
    </row>
    <row r="824" spans="15:24" x14ac:dyDescent="0.35">
      <c r="O824" s="199"/>
      <c r="P824" s="22"/>
      <c r="Q824" s="23"/>
      <c r="R824" s="22"/>
      <c r="S824" s="23"/>
      <c r="T824" s="22"/>
      <c r="U824" s="22"/>
      <c r="V824" s="22"/>
      <c r="W824" s="22"/>
      <c r="X824" s="22"/>
    </row>
    <row r="825" spans="15:24" x14ac:dyDescent="0.35">
      <c r="O825" s="199"/>
      <c r="P825" s="22"/>
      <c r="Q825" s="23"/>
      <c r="R825" s="22"/>
      <c r="S825" s="23"/>
      <c r="T825" s="22"/>
      <c r="U825" s="22"/>
      <c r="V825" s="22"/>
      <c r="W825" s="22"/>
      <c r="X825" s="22"/>
    </row>
    <row r="826" spans="15:24" x14ac:dyDescent="0.35">
      <c r="O826" s="199"/>
      <c r="P826" s="22"/>
      <c r="Q826" s="23"/>
      <c r="R826" s="22"/>
      <c r="S826" s="23"/>
      <c r="T826" s="22"/>
      <c r="U826" s="22"/>
      <c r="V826" s="22"/>
      <c r="W826" s="22"/>
      <c r="X826" s="22"/>
    </row>
    <row r="827" spans="15:24" x14ac:dyDescent="0.35">
      <c r="O827" s="199"/>
      <c r="P827" s="22"/>
      <c r="Q827" s="23"/>
      <c r="R827" s="22"/>
      <c r="S827" s="23"/>
      <c r="T827" s="22"/>
      <c r="U827" s="22"/>
      <c r="V827" s="22"/>
      <c r="W827" s="22"/>
      <c r="X827" s="22"/>
    </row>
    <row r="828" spans="15:24" x14ac:dyDescent="0.35">
      <c r="O828" s="199"/>
      <c r="P828" s="22"/>
      <c r="Q828" s="23"/>
      <c r="R828" s="22"/>
      <c r="S828" s="23"/>
      <c r="T828" s="22"/>
      <c r="U828" s="22"/>
      <c r="V828" s="22"/>
      <c r="W828" s="22"/>
      <c r="X828" s="22"/>
    </row>
    <row r="829" spans="15:24" x14ac:dyDescent="0.35">
      <c r="O829" s="199"/>
      <c r="P829" s="22"/>
      <c r="Q829" s="23"/>
      <c r="R829" s="22"/>
      <c r="S829" s="23"/>
      <c r="T829" s="22"/>
      <c r="U829" s="22"/>
      <c r="V829" s="22"/>
      <c r="W829" s="22"/>
      <c r="X829" s="22"/>
    </row>
    <row r="830" spans="15:24" x14ac:dyDescent="0.35">
      <c r="O830" s="199"/>
      <c r="P830" s="22"/>
      <c r="Q830" s="23"/>
      <c r="R830" s="22"/>
      <c r="S830" s="23"/>
      <c r="T830" s="22"/>
      <c r="U830" s="22"/>
      <c r="V830" s="22"/>
      <c r="W830" s="22"/>
      <c r="X830" s="22"/>
    </row>
    <row r="831" spans="15:24" x14ac:dyDescent="0.35">
      <c r="O831" s="199"/>
      <c r="P831" s="22"/>
      <c r="Q831" s="23"/>
      <c r="R831" s="22"/>
      <c r="S831" s="23"/>
      <c r="T831" s="22"/>
      <c r="U831" s="22"/>
      <c r="V831" s="22"/>
      <c r="W831" s="22"/>
      <c r="X831" s="22"/>
    </row>
    <row r="832" spans="15:24" x14ac:dyDescent="0.35">
      <c r="O832" s="199"/>
      <c r="P832" s="22"/>
      <c r="Q832" s="23"/>
      <c r="R832" s="22"/>
      <c r="S832" s="23"/>
      <c r="T832" s="22"/>
      <c r="U832" s="22"/>
      <c r="V832" s="22"/>
      <c r="W832" s="22"/>
      <c r="X832" s="22"/>
    </row>
    <row r="833" spans="15:24" x14ac:dyDescent="0.35">
      <c r="O833" s="199"/>
      <c r="P833" s="22"/>
      <c r="Q833" s="23"/>
      <c r="R833" s="22"/>
      <c r="S833" s="23"/>
      <c r="T833" s="22"/>
      <c r="U833" s="22"/>
      <c r="V833" s="22"/>
      <c r="W833" s="22"/>
      <c r="X833" s="22"/>
    </row>
    <row r="834" spans="15:24" x14ac:dyDescent="0.35">
      <c r="O834" s="199"/>
      <c r="P834" s="22"/>
      <c r="Q834" s="23"/>
      <c r="R834" s="22"/>
      <c r="S834" s="23"/>
      <c r="T834" s="22"/>
      <c r="U834" s="22"/>
      <c r="V834" s="22"/>
      <c r="W834" s="22"/>
      <c r="X834" s="22"/>
    </row>
    <row r="835" spans="15:24" x14ac:dyDescent="0.35">
      <c r="O835" s="199"/>
      <c r="P835" s="22"/>
      <c r="Q835" s="23"/>
      <c r="R835" s="22"/>
      <c r="S835" s="23"/>
      <c r="T835" s="22"/>
      <c r="U835" s="22"/>
      <c r="V835" s="22"/>
      <c r="W835" s="22"/>
      <c r="X835" s="22"/>
    </row>
    <row r="836" spans="15:24" x14ac:dyDescent="0.35">
      <c r="O836" s="199"/>
      <c r="P836" s="22"/>
      <c r="Q836" s="23"/>
      <c r="R836" s="22"/>
      <c r="S836" s="23"/>
      <c r="T836" s="22"/>
      <c r="U836" s="22"/>
      <c r="V836" s="22"/>
      <c r="W836" s="22"/>
      <c r="X836" s="22"/>
    </row>
    <row r="837" spans="15:24" x14ac:dyDescent="0.35">
      <c r="O837" s="199"/>
      <c r="P837" s="22"/>
      <c r="Q837" s="23"/>
      <c r="R837" s="22"/>
      <c r="S837" s="23"/>
      <c r="T837" s="22"/>
      <c r="U837" s="22"/>
      <c r="V837" s="22"/>
      <c r="W837" s="22"/>
      <c r="X837" s="22"/>
    </row>
    <row r="838" spans="15:24" x14ac:dyDescent="0.35">
      <c r="O838" s="199"/>
      <c r="P838" s="22"/>
      <c r="Q838" s="23"/>
      <c r="R838" s="22"/>
      <c r="S838" s="23"/>
      <c r="T838" s="22"/>
      <c r="U838" s="22"/>
      <c r="V838" s="22"/>
      <c r="W838" s="22"/>
      <c r="X838" s="22"/>
    </row>
    <row r="839" spans="15:24" x14ac:dyDescent="0.35">
      <c r="O839" s="199"/>
      <c r="P839" s="22"/>
      <c r="Q839" s="23"/>
      <c r="R839" s="22"/>
      <c r="S839" s="23"/>
      <c r="T839" s="22"/>
      <c r="U839" s="22"/>
      <c r="V839" s="22"/>
      <c r="W839" s="22"/>
      <c r="X839" s="22"/>
    </row>
    <row r="840" spans="15:24" x14ac:dyDescent="0.35">
      <c r="O840" s="199"/>
      <c r="P840" s="22"/>
      <c r="Q840" s="23"/>
      <c r="R840" s="22"/>
      <c r="S840" s="23"/>
      <c r="T840" s="22"/>
      <c r="U840" s="22"/>
      <c r="V840" s="22"/>
      <c r="W840" s="22"/>
      <c r="X840" s="22"/>
    </row>
    <row r="841" spans="15:24" x14ac:dyDescent="0.35">
      <c r="O841" s="199"/>
      <c r="P841" s="22"/>
      <c r="Q841" s="23"/>
      <c r="R841" s="22"/>
      <c r="S841" s="23"/>
      <c r="T841" s="22"/>
      <c r="U841" s="22"/>
      <c r="V841" s="22"/>
      <c r="W841" s="22"/>
      <c r="X841" s="22"/>
    </row>
    <row r="842" spans="15:24" x14ac:dyDescent="0.35">
      <c r="O842" s="199"/>
      <c r="P842" s="22"/>
      <c r="Q842" s="23"/>
      <c r="R842" s="22"/>
      <c r="S842" s="23"/>
      <c r="T842" s="22"/>
      <c r="U842" s="22"/>
      <c r="V842" s="22"/>
      <c r="W842" s="22"/>
      <c r="X842" s="22"/>
    </row>
    <row r="843" spans="15:24" x14ac:dyDescent="0.35">
      <c r="O843" s="199"/>
      <c r="P843" s="22"/>
      <c r="Q843" s="23"/>
      <c r="R843" s="22"/>
      <c r="S843" s="23"/>
      <c r="T843" s="22"/>
      <c r="U843" s="22"/>
      <c r="V843" s="22"/>
      <c r="W843" s="22"/>
      <c r="X843" s="22"/>
    </row>
    <row r="844" spans="15:24" x14ac:dyDescent="0.35">
      <c r="O844" s="199"/>
      <c r="P844" s="22"/>
      <c r="Q844" s="23"/>
      <c r="R844" s="22"/>
      <c r="S844" s="23"/>
      <c r="T844" s="22"/>
      <c r="U844" s="22"/>
      <c r="V844" s="22"/>
      <c r="W844" s="22"/>
      <c r="X844" s="22"/>
    </row>
    <row r="845" spans="15:24" x14ac:dyDescent="0.35">
      <c r="O845" s="199"/>
      <c r="P845" s="22"/>
      <c r="Q845" s="23"/>
      <c r="R845" s="22"/>
      <c r="S845" s="23"/>
      <c r="T845" s="22"/>
      <c r="U845" s="22"/>
      <c r="V845" s="22"/>
      <c r="W845" s="22"/>
      <c r="X845" s="22"/>
    </row>
    <row r="846" spans="15:24" x14ac:dyDescent="0.35">
      <c r="O846" s="199"/>
      <c r="P846" s="22"/>
      <c r="Q846" s="23"/>
      <c r="R846" s="22"/>
      <c r="S846" s="23"/>
      <c r="T846" s="22"/>
      <c r="U846" s="22"/>
      <c r="V846" s="22"/>
      <c r="W846" s="22"/>
      <c r="X846" s="22"/>
    </row>
    <row r="847" spans="15:24" x14ac:dyDescent="0.35">
      <c r="O847" s="199"/>
      <c r="P847" s="22"/>
      <c r="Q847" s="23"/>
      <c r="R847" s="22"/>
      <c r="S847" s="23"/>
      <c r="T847" s="22"/>
      <c r="U847" s="22"/>
      <c r="V847" s="22"/>
      <c r="W847" s="22"/>
      <c r="X847" s="22"/>
    </row>
    <row r="848" spans="15:24" x14ac:dyDescent="0.35">
      <c r="O848" s="199"/>
      <c r="P848" s="22"/>
      <c r="Q848" s="23"/>
      <c r="R848" s="22"/>
      <c r="S848" s="23"/>
      <c r="T848" s="22"/>
      <c r="U848" s="22"/>
      <c r="V848" s="22"/>
      <c r="W848" s="22"/>
      <c r="X848" s="22"/>
    </row>
    <row r="849" spans="15:24" x14ac:dyDescent="0.35">
      <c r="O849" s="199"/>
      <c r="P849" s="22"/>
      <c r="Q849" s="23"/>
      <c r="R849" s="22"/>
      <c r="S849" s="23"/>
      <c r="T849" s="22"/>
      <c r="U849" s="22"/>
      <c r="V849" s="22"/>
      <c r="W849" s="22"/>
      <c r="X849" s="22"/>
    </row>
    <row r="850" spans="15:24" x14ac:dyDescent="0.35">
      <c r="O850" s="199"/>
      <c r="P850" s="22"/>
      <c r="Q850" s="23"/>
      <c r="R850" s="22"/>
      <c r="S850" s="23"/>
      <c r="T850" s="22"/>
      <c r="U850" s="22"/>
      <c r="V850" s="22"/>
      <c r="W850" s="22"/>
      <c r="X850" s="22"/>
    </row>
    <row r="851" spans="15:24" x14ac:dyDescent="0.35">
      <c r="O851" s="199"/>
      <c r="P851" s="22"/>
      <c r="Q851" s="23"/>
      <c r="R851" s="22"/>
      <c r="S851" s="23"/>
      <c r="T851" s="22"/>
      <c r="U851" s="22"/>
      <c r="V851" s="22"/>
      <c r="W851" s="22"/>
      <c r="X851" s="22"/>
    </row>
    <row r="852" spans="15:24" x14ac:dyDescent="0.35">
      <c r="O852" s="199"/>
      <c r="P852" s="22"/>
      <c r="Q852" s="23"/>
      <c r="R852" s="22"/>
      <c r="S852" s="23"/>
      <c r="T852" s="22"/>
      <c r="U852" s="22"/>
      <c r="V852" s="22"/>
      <c r="W852" s="22"/>
      <c r="X852" s="22"/>
    </row>
  </sheetData>
  <sheetProtection formatRows="0"/>
  <mergeCells count="383">
    <mergeCell ref="U64:U66"/>
    <mergeCell ref="V64:V66"/>
    <mergeCell ref="W64:W66"/>
    <mergeCell ref="X64:X66"/>
    <mergeCell ref="U67:U68"/>
    <mergeCell ref="V67:V68"/>
    <mergeCell ref="W67:W68"/>
    <mergeCell ref="X67:X68"/>
    <mergeCell ref="U69:U70"/>
    <mergeCell ref="V69:V70"/>
    <mergeCell ref="W69:W70"/>
    <mergeCell ref="X69:X70"/>
    <mergeCell ref="T78:T79"/>
    <mergeCell ref="S78:S79"/>
    <mergeCell ref="S80:S88"/>
    <mergeCell ref="S89:S90"/>
    <mergeCell ref="T89:T90"/>
    <mergeCell ref="T80:T88"/>
    <mergeCell ref="S45:S46"/>
    <mergeCell ref="T45:T46"/>
    <mergeCell ref="S49:S50"/>
    <mergeCell ref="T49:T50"/>
    <mergeCell ref="S51:S52"/>
    <mergeCell ref="T51:T52"/>
    <mergeCell ref="S53:S61"/>
    <mergeCell ref="T53:T61"/>
    <mergeCell ref="S62:S63"/>
    <mergeCell ref="T62:T63"/>
    <mergeCell ref="C138:C141"/>
    <mergeCell ref="D138:D141"/>
    <mergeCell ref="F138:F139"/>
    <mergeCell ref="G138:G139"/>
    <mergeCell ref="H138:H139"/>
    <mergeCell ref="F140:F141"/>
    <mergeCell ref="G140:G141"/>
    <mergeCell ref="H140:H141"/>
    <mergeCell ref="G129:G130"/>
    <mergeCell ref="H129:H130"/>
    <mergeCell ref="C131:C137"/>
    <mergeCell ref="D131:D137"/>
    <mergeCell ref="F131:F134"/>
    <mergeCell ref="G131:G134"/>
    <mergeCell ref="H131:H134"/>
    <mergeCell ref="F135:F137"/>
    <mergeCell ref="G135:G137"/>
    <mergeCell ref="H135:H137"/>
    <mergeCell ref="C114:C130"/>
    <mergeCell ref="D114:D130"/>
    <mergeCell ref="F114:F116"/>
    <mergeCell ref="G114:G116"/>
    <mergeCell ref="H114:H116"/>
    <mergeCell ref="F117:F122"/>
    <mergeCell ref="G117:G122"/>
    <mergeCell ref="H117:H122"/>
    <mergeCell ref="F123:F124"/>
    <mergeCell ref="G123:G124"/>
    <mergeCell ref="H123:H124"/>
    <mergeCell ref="F126:F128"/>
    <mergeCell ref="G126:G128"/>
    <mergeCell ref="H126:H128"/>
    <mergeCell ref="F129:F130"/>
    <mergeCell ref="C74:C100"/>
    <mergeCell ref="D74:D100"/>
    <mergeCell ref="F74:F75"/>
    <mergeCell ref="G74:G75"/>
    <mergeCell ref="F98:F100"/>
    <mergeCell ref="G98:G100"/>
    <mergeCell ref="H98:H100"/>
    <mergeCell ref="C101:C111"/>
    <mergeCell ref="D101:D111"/>
    <mergeCell ref="F101:F103"/>
    <mergeCell ref="G101:G103"/>
    <mergeCell ref="H101:H103"/>
    <mergeCell ref="F104:F107"/>
    <mergeCell ref="G104:G107"/>
    <mergeCell ref="H104:H107"/>
    <mergeCell ref="F108:F109"/>
    <mergeCell ref="G108:G109"/>
    <mergeCell ref="H108:H109"/>
    <mergeCell ref="F110:F111"/>
    <mergeCell ref="G110:G111"/>
    <mergeCell ref="H110:H111"/>
    <mergeCell ref="H74:H75"/>
    <mergeCell ref="F76:F77"/>
    <mergeCell ref="G76:G77"/>
    <mergeCell ref="H76:H77"/>
    <mergeCell ref="F78:F79"/>
    <mergeCell ref="G78:G79"/>
    <mergeCell ref="H78:H79"/>
    <mergeCell ref="F80:F88"/>
    <mergeCell ref="G80:G88"/>
    <mergeCell ref="H80:H97"/>
    <mergeCell ref="F89:F90"/>
    <mergeCell ref="G89:G90"/>
    <mergeCell ref="F91:F93"/>
    <mergeCell ref="G91:G93"/>
    <mergeCell ref="F94:F95"/>
    <mergeCell ref="G94:G95"/>
    <mergeCell ref="F96:F97"/>
    <mergeCell ref="G96:G97"/>
    <mergeCell ref="G69:G70"/>
    <mergeCell ref="F71:F73"/>
    <mergeCell ref="G71:G73"/>
    <mergeCell ref="H71:H73"/>
    <mergeCell ref="G62:G63"/>
    <mergeCell ref="F64:F66"/>
    <mergeCell ref="G64:G66"/>
    <mergeCell ref="F67:F68"/>
    <mergeCell ref="G67:G68"/>
    <mergeCell ref="F47:F48"/>
    <mergeCell ref="G47:G48"/>
    <mergeCell ref="H47:H48"/>
    <mergeCell ref="C49:C73"/>
    <mergeCell ref="D49:D73"/>
    <mergeCell ref="F49:F50"/>
    <mergeCell ref="G49:G50"/>
    <mergeCell ref="H49:H50"/>
    <mergeCell ref="F51:F52"/>
    <mergeCell ref="G51:G52"/>
    <mergeCell ref="H51:H52"/>
    <mergeCell ref="F53:F61"/>
    <mergeCell ref="G53:G61"/>
    <mergeCell ref="H53:H70"/>
    <mergeCell ref="F62:F63"/>
    <mergeCell ref="C37:C48"/>
    <mergeCell ref="D37:D48"/>
    <mergeCell ref="F37:F38"/>
    <mergeCell ref="G37:G38"/>
    <mergeCell ref="H37:H38"/>
    <mergeCell ref="F39:F40"/>
    <mergeCell ref="G39:G40"/>
    <mergeCell ref="H39:H40"/>
    <mergeCell ref="F69:F70"/>
    <mergeCell ref="F41:F42"/>
    <mergeCell ref="G41:G42"/>
    <mergeCell ref="H41:H42"/>
    <mergeCell ref="F43:F44"/>
    <mergeCell ref="G43:G44"/>
    <mergeCell ref="H43:H44"/>
    <mergeCell ref="F45:F46"/>
    <mergeCell ref="G45:G46"/>
    <mergeCell ref="C27:C34"/>
    <mergeCell ref="D27:D34"/>
    <mergeCell ref="F27:F28"/>
    <mergeCell ref="G27:G28"/>
    <mergeCell ref="H27:H28"/>
    <mergeCell ref="F29:F30"/>
    <mergeCell ref="G29:G30"/>
    <mergeCell ref="H29:H30"/>
    <mergeCell ref="F31:F32"/>
    <mergeCell ref="G31:G32"/>
    <mergeCell ref="H31:H32"/>
    <mergeCell ref="F33:F34"/>
    <mergeCell ref="G33:G34"/>
    <mergeCell ref="H33:H34"/>
    <mergeCell ref="H45:H46"/>
    <mergeCell ref="C16:C24"/>
    <mergeCell ref="D16:D24"/>
    <mergeCell ref="F16:F18"/>
    <mergeCell ref="G16:G18"/>
    <mergeCell ref="H16:H18"/>
    <mergeCell ref="F19:F20"/>
    <mergeCell ref="G19:G20"/>
    <mergeCell ref="H19:H20"/>
    <mergeCell ref="F21:F22"/>
    <mergeCell ref="G21:G22"/>
    <mergeCell ref="H21:H22"/>
    <mergeCell ref="F23:F24"/>
    <mergeCell ref="G23:G24"/>
    <mergeCell ref="H23:H24"/>
    <mergeCell ref="M2:M3"/>
    <mergeCell ref="N2:N3"/>
    <mergeCell ref="O2:O3"/>
    <mergeCell ref="S2:S3"/>
    <mergeCell ref="T2:T3"/>
    <mergeCell ref="U2:U3"/>
    <mergeCell ref="V2:V3"/>
    <mergeCell ref="C4:C13"/>
    <mergeCell ref="D4:D13"/>
    <mergeCell ref="F4:F7"/>
    <mergeCell ref="G4:G7"/>
    <mergeCell ref="H4:H7"/>
    <mergeCell ref="F8:F9"/>
    <mergeCell ref="G8:G9"/>
    <mergeCell ref="H8:H9"/>
    <mergeCell ref="F10:F11"/>
    <mergeCell ref="G10:G11"/>
    <mergeCell ref="H10:H11"/>
    <mergeCell ref="F12:F13"/>
    <mergeCell ref="G12:G13"/>
    <mergeCell ref="H12:H13"/>
    <mergeCell ref="U4:U7"/>
    <mergeCell ref="V4:V7"/>
    <mergeCell ref="W2:W3"/>
    <mergeCell ref="X2:X3"/>
    <mergeCell ref="S4:S7"/>
    <mergeCell ref="T4:T7"/>
    <mergeCell ref="S10:S11"/>
    <mergeCell ref="T10:T11"/>
    <mergeCell ref="S16:S18"/>
    <mergeCell ref="T16:T18"/>
    <mergeCell ref="A1:M1"/>
    <mergeCell ref="P2:R2"/>
    <mergeCell ref="O1:T1"/>
    <mergeCell ref="U1:X1"/>
    <mergeCell ref="A2:A3"/>
    <mergeCell ref="B2:B3"/>
    <mergeCell ref="C2:C3"/>
    <mergeCell ref="D2:D3"/>
    <mergeCell ref="E2:E3"/>
    <mergeCell ref="F2:F3"/>
    <mergeCell ref="G2:G3"/>
    <mergeCell ref="H2:H3"/>
    <mergeCell ref="I2:I3"/>
    <mergeCell ref="J2:J3"/>
    <mergeCell ref="K2:K3"/>
    <mergeCell ref="L2:L3"/>
    <mergeCell ref="S21:S22"/>
    <mergeCell ref="T21:T22"/>
    <mergeCell ref="T27:T28"/>
    <mergeCell ref="S29:S30"/>
    <mergeCell ref="T29:T30"/>
    <mergeCell ref="S37:S38"/>
    <mergeCell ref="T37:T38"/>
    <mergeCell ref="S39:S40"/>
    <mergeCell ref="T39:T40"/>
    <mergeCell ref="S27:S28"/>
    <mergeCell ref="S64:S66"/>
    <mergeCell ref="T64:T66"/>
    <mergeCell ref="S67:S68"/>
    <mergeCell ref="T67:T68"/>
    <mergeCell ref="S69:S70"/>
    <mergeCell ref="T69:T70"/>
    <mergeCell ref="S71:S73"/>
    <mergeCell ref="T71:T73"/>
    <mergeCell ref="S74:S75"/>
    <mergeCell ref="T74:T75"/>
    <mergeCell ref="S76:S77"/>
    <mergeCell ref="T76:T77"/>
    <mergeCell ref="S126:S128"/>
    <mergeCell ref="T126:T128"/>
    <mergeCell ref="S131:S137"/>
    <mergeCell ref="T131:T137"/>
    <mergeCell ref="S101:S103"/>
    <mergeCell ref="T101:T103"/>
    <mergeCell ref="S104:S107"/>
    <mergeCell ref="T104:T107"/>
    <mergeCell ref="S110:S111"/>
    <mergeCell ref="T110:T111"/>
    <mergeCell ref="S114:S116"/>
    <mergeCell ref="T114:T116"/>
    <mergeCell ref="S117:S122"/>
    <mergeCell ref="T117:T122"/>
    <mergeCell ref="S91:S93"/>
    <mergeCell ref="T91:T93"/>
    <mergeCell ref="S94:S95"/>
    <mergeCell ref="T94:T95"/>
    <mergeCell ref="S96:S97"/>
    <mergeCell ref="T96:T97"/>
    <mergeCell ref="S98:S100"/>
    <mergeCell ref="T98:T100"/>
    <mergeCell ref="W4:W7"/>
    <mergeCell ref="X4:X7"/>
    <mergeCell ref="U10:U11"/>
    <mergeCell ref="V10:V11"/>
    <mergeCell ref="W10:W11"/>
    <mergeCell ref="X10:X11"/>
    <mergeCell ref="U16:U18"/>
    <mergeCell ref="V16:V18"/>
    <mergeCell ref="W16:W18"/>
    <mergeCell ref="X16:X18"/>
    <mergeCell ref="U21:U22"/>
    <mergeCell ref="V21:V22"/>
    <mergeCell ref="W21:W22"/>
    <mergeCell ref="X21:X22"/>
    <mergeCell ref="U27:U30"/>
    <mergeCell ref="V27:V30"/>
    <mergeCell ref="W27:W30"/>
    <mergeCell ref="X27:X30"/>
    <mergeCell ref="U45:U46"/>
    <mergeCell ref="V45:V46"/>
    <mergeCell ref="W45:W46"/>
    <mergeCell ref="X45:X46"/>
    <mergeCell ref="U37:U40"/>
    <mergeCell ref="V37:V40"/>
    <mergeCell ref="W37:W40"/>
    <mergeCell ref="X37:X40"/>
    <mergeCell ref="U49:U50"/>
    <mergeCell ref="V49:V50"/>
    <mergeCell ref="X49:X50"/>
    <mergeCell ref="U51:U52"/>
    <mergeCell ref="V51:V52"/>
    <mergeCell ref="W51:W52"/>
    <mergeCell ref="X51:X52"/>
    <mergeCell ref="W49:W50"/>
    <mergeCell ref="U53:U55"/>
    <mergeCell ref="V53:V55"/>
    <mergeCell ref="W53:W55"/>
    <mergeCell ref="X53:X55"/>
    <mergeCell ref="X56:X59"/>
    <mergeCell ref="X60:X61"/>
    <mergeCell ref="U56:U59"/>
    <mergeCell ref="V56:V59"/>
    <mergeCell ref="W56:W59"/>
    <mergeCell ref="U60:U61"/>
    <mergeCell ref="U62:U63"/>
    <mergeCell ref="V62:V63"/>
    <mergeCell ref="W62:W63"/>
    <mergeCell ref="X62:X63"/>
    <mergeCell ref="V60:V61"/>
    <mergeCell ref="W60:W61"/>
    <mergeCell ref="V71:V73"/>
    <mergeCell ref="W71:W73"/>
    <mergeCell ref="X71:X73"/>
    <mergeCell ref="U78:U79"/>
    <mergeCell ref="V78:V79"/>
    <mergeCell ref="W78:W79"/>
    <mergeCell ref="X78:X79"/>
    <mergeCell ref="U84:U85"/>
    <mergeCell ref="V84:V85"/>
    <mergeCell ref="W84:W85"/>
    <mergeCell ref="X84:X85"/>
    <mergeCell ref="X74:X75"/>
    <mergeCell ref="U80:U83"/>
    <mergeCell ref="V80:V83"/>
    <mergeCell ref="W80:W83"/>
    <mergeCell ref="X80:X83"/>
    <mergeCell ref="U74:U75"/>
    <mergeCell ref="W74:W75"/>
    <mergeCell ref="V74:V75"/>
    <mergeCell ref="U71:U73"/>
    <mergeCell ref="U86:U88"/>
    <mergeCell ref="V86:V88"/>
    <mergeCell ref="W86:W88"/>
    <mergeCell ref="X86:X88"/>
    <mergeCell ref="U89:U90"/>
    <mergeCell ref="V89:V90"/>
    <mergeCell ref="W89:W90"/>
    <mergeCell ref="X89:X90"/>
    <mergeCell ref="U91:U93"/>
    <mergeCell ref="V91:V93"/>
    <mergeCell ref="W91:W93"/>
    <mergeCell ref="X91:X93"/>
    <mergeCell ref="U94:U95"/>
    <mergeCell ref="V94:V95"/>
    <mergeCell ref="W94:W95"/>
    <mergeCell ref="X94:X95"/>
    <mergeCell ref="U114:U116"/>
    <mergeCell ref="V114:V116"/>
    <mergeCell ref="W114:W116"/>
    <mergeCell ref="X114:X116"/>
    <mergeCell ref="U96:U97"/>
    <mergeCell ref="V96:V97"/>
    <mergeCell ref="W96:W97"/>
    <mergeCell ref="X96:X97"/>
    <mergeCell ref="U98:U100"/>
    <mergeCell ref="V98:V100"/>
    <mergeCell ref="W98:W100"/>
    <mergeCell ref="X98:X100"/>
    <mergeCell ref="U101:U103"/>
    <mergeCell ref="V101:V103"/>
    <mergeCell ref="W101:W103"/>
    <mergeCell ref="X101:X103"/>
    <mergeCell ref="W104:W107"/>
    <mergeCell ref="U104:U107"/>
    <mergeCell ref="V104:V107"/>
    <mergeCell ref="X104:X107"/>
    <mergeCell ref="U110:U111"/>
    <mergeCell ref="V110:V111"/>
    <mergeCell ref="W110:W111"/>
    <mergeCell ref="X110:X111"/>
    <mergeCell ref="U131:U137"/>
    <mergeCell ref="V131:V137"/>
    <mergeCell ref="W131:W137"/>
    <mergeCell ref="X131:X137"/>
    <mergeCell ref="U117:U122"/>
    <mergeCell ref="V117:V122"/>
    <mergeCell ref="X117:X122"/>
    <mergeCell ref="U126:U128"/>
    <mergeCell ref="V126:V128"/>
    <mergeCell ref="W126:W128"/>
    <mergeCell ref="X126:X128"/>
    <mergeCell ref="W117:W122"/>
  </mergeCells>
  <pageMargins left="0.70866141732283472" right="0.70866141732283472" top="0.74803149606299213" bottom="0.74803149606299213" header="0.31496062992125984" footer="0.31496062992125984"/>
  <pageSetup paperSize="8" scale="40" fitToHeight="21" orientation="landscape" r:id="rId1"/>
  <ignoredErrors>
    <ignoredError sqref="P14 P34" formula="1"/>
  </ignoredErrors>
  <extLst>
    <ext xmlns:x14="http://schemas.microsoft.com/office/spreadsheetml/2009/9/main" uri="{CCE6A557-97BC-4b89-ADB6-D9C93CAAB3DF}">
      <x14:dataValidations xmlns:xm="http://schemas.microsoft.com/office/excel/2006/main" count="5">
        <x14:dataValidation type="list" allowBlank="1" showInputMessage="1" showErrorMessage="1">
          <x14:formula1>
            <xm:f>Parametri!$B$16:$B$20</xm:f>
          </x14:formula1>
          <xm:sqref>Q4:Q141</xm:sqref>
        </x14:dataValidation>
        <x14:dataValidation type="list" allowBlank="1" showInputMessage="1" showErrorMessage="1">
          <x14:formula1>
            <xm:f>[5]Parametri!#REF!</xm:f>
          </x14:formula1>
          <xm:sqref>K4:M7 K16:M24 K12 K27:M34 K37:M48 M49:M71 M73:M98 K49:L111 M100:M107 M109:M111 K114:M124 K126:M138 K139:L139 L140:L141</xm:sqref>
        </x14:dataValidation>
        <x14:dataValidation type="list" allowBlank="1" showInputMessage="1" showErrorMessage="1">
          <x14:formula1>
            <xm:f>[3]Parametri!#REF!</xm:f>
          </x14:formula1>
          <xm:sqref>D4 K14:L15 K25:M26 G4 D14:D16 G14:G16 G19 G21 G23 D25:D27 G25:G27 M8:M15 K35:M36 G29 G31 G33 D35:D37 G35:G37 G39 G41 G43 G45 G47 G69 D49 G49 G51 G53 G62 G64 G67 G98 D74 G74 G76 G78 G80 G89 G91 G94 G96 K112:M113 D101 G101 G104 G108 G110 D112:D114 G112:G114 G117 G123 G125:G126 G129 G140 D138 G138 K140:K141 M139:M141</xm:sqref>
        </x14:dataValidation>
        <x14:dataValidation type="list" allowBlank="1" showInputMessage="1" showErrorMessage="1">
          <x14:formula1>
            <xm:f>[4]Parametri!#REF!</xm:f>
          </x14:formula1>
          <xm:sqref>L8:L13 K13 K8:K11</xm:sqref>
        </x14:dataValidation>
        <x14:dataValidation type="list" allowBlank="1" showInputMessage="1" showErrorMessage="1">
          <x14:formula1>
            <xm:f>[6]Parametri!#REF!</xm:f>
          </x14:formula1>
          <xm:sqref>D131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4"/>
  <dimension ref="A1:AK31"/>
  <sheetViews>
    <sheetView topLeftCell="A27" workbookViewId="0">
      <selection activeCell="A28" sqref="A28"/>
    </sheetView>
  </sheetViews>
  <sheetFormatPr defaultColWidth="9.1796875" defaultRowHeight="14.5" x14ac:dyDescent="0.35"/>
  <cols>
    <col min="1" max="1" width="14.54296875" style="2" customWidth="1"/>
    <col min="2" max="2" width="10" style="2" customWidth="1"/>
    <col min="3" max="3" width="97.54296875" style="3" customWidth="1"/>
    <col min="4" max="4" width="14.453125" style="2" customWidth="1"/>
    <col min="5" max="16384" width="9.1796875" style="2"/>
  </cols>
  <sheetData>
    <row r="1" spans="1:37" ht="15" x14ac:dyDescent="0.25">
      <c r="A1" s="18" t="s">
        <v>3</v>
      </c>
      <c r="B1" s="18" t="s">
        <v>63</v>
      </c>
      <c r="C1" s="18" t="s">
        <v>64</v>
      </c>
      <c r="D1" s="18" t="s">
        <v>269</v>
      </c>
    </row>
    <row r="2" spans="1:37" ht="87" x14ac:dyDescent="0.35">
      <c r="A2" s="18" t="s">
        <v>65</v>
      </c>
      <c r="B2" s="18" t="s">
        <v>4</v>
      </c>
      <c r="C2" s="18" t="s">
        <v>268</v>
      </c>
      <c r="D2" s="4" t="s">
        <v>258</v>
      </c>
    </row>
    <row r="3" spans="1:37" ht="43.5" x14ac:dyDescent="0.35">
      <c r="A3" s="18" t="s">
        <v>66</v>
      </c>
      <c r="B3" s="18" t="s">
        <v>6</v>
      </c>
      <c r="C3" s="18" t="s">
        <v>267</v>
      </c>
      <c r="D3" s="4" t="s">
        <v>258</v>
      </c>
    </row>
    <row r="4" spans="1:37" ht="43.5" x14ac:dyDescent="0.35">
      <c r="A4" s="18" t="s">
        <v>7</v>
      </c>
      <c r="B4" s="18" t="s">
        <v>8</v>
      </c>
      <c r="C4" s="18" t="s">
        <v>266</v>
      </c>
      <c r="D4" s="4" t="s">
        <v>258</v>
      </c>
    </row>
    <row r="5" spans="1:37" ht="29" x14ac:dyDescent="0.35">
      <c r="A5" s="18" t="s">
        <v>9</v>
      </c>
      <c r="B5" s="18" t="s">
        <v>10</v>
      </c>
      <c r="C5" s="18" t="s">
        <v>265</v>
      </c>
      <c r="D5" s="4" t="s">
        <v>258</v>
      </c>
    </row>
    <row r="6" spans="1:37" ht="246.5" x14ac:dyDescent="0.35">
      <c r="A6" s="18" t="s">
        <v>67</v>
      </c>
      <c r="B6" s="18" t="s">
        <v>11</v>
      </c>
      <c r="C6" s="18" t="s">
        <v>264</v>
      </c>
      <c r="D6" s="4" t="s">
        <v>258</v>
      </c>
    </row>
    <row r="7" spans="1:37" ht="116" x14ac:dyDescent="0.35">
      <c r="A7" s="18" t="s">
        <v>68</v>
      </c>
      <c r="B7" s="18" t="s">
        <v>12</v>
      </c>
      <c r="C7" s="18" t="s">
        <v>263</v>
      </c>
      <c r="D7" s="4" t="s">
        <v>13</v>
      </c>
      <c r="AK7" s="2" t="s">
        <v>5</v>
      </c>
    </row>
    <row r="8" spans="1:37" ht="87" x14ac:dyDescent="0.35">
      <c r="A8" s="18" t="s">
        <v>69</v>
      </c>
      <c r="B8" s="18" t="s">
        <v>14</v>
      </c>
      <c r="C8" s="18" t="s">
        <v>262</v>
      </c>
      <c r="D8" s="4" t="s">
        <v>15</v>
      </c>
      <c r="AK8" s="2" t="s">
        <v>5</v>
      </c>
    </row>
    <row r="9" spans="1:37" ht="72.5" x14ac:dyDescent="0.35">
      <c r="A9" s="18" t="s">
        <v>70</v>
      </c>
      <c r="B9" s="18" t="s">
        <v>16</v>
      </c>
      <c r="C9" s="18" t="s">
        <v>261</v>
      </c>
      <c r="D9" s="4" t="s">
        <v>17</v>
      </c>
      <c r="AK9" s="2" t="s">
        <v>5</v>
      </c>
    </row>
    <row r="10" spans="1:37" ht="72.5" x14ac:dyDescent="0.35">
      <c r="A10" s="18" t="s">
        <v>71</v>
      </c>
      <c r="B10" s="18" t="s">
        <v>18</v>
      </c>
      <c r="C10" s="18" t="s">
        <v>260</v>
      </c>
      <c r="D10" s="4" t="s">
        <v>19</v>
      </c>
      <c r="AK10" s="2" t="s">
        <v>5</v>
      </c>
    </row>
    <row r="11" spans="1:37" ht="145" x14ac:dyDescent="0.35">
      <c r="A11" s="18" t="s">
        <v>72</v>
      </c>
      <c r="B11" s="18" t="s">
        <v>20</v>
      </c>
      <c r="C11" s="18" t="s">
        <v>259</v>
      </c>
      <c r="D11" s="4" t="s">
        <v>258</v>
      </c>
      <c r="AK11" s="2" t="s">
        <v>21</v>
      </c>
    </row>
    <row r="12" spans="1:37" ht="101.5" x14ac:dyDescent="0.35">
      <c r="A12" s="18" t="s">
        <v>73</v>
      </c>
      <c r="B12" s="18" t="s">
        <v>22</v>
      </c>
      <c r="C12" s="18" t="s">
        <v>257</v>
      </c>
      <c r="D12" s="4" t="s">
        <v>23</v>
      </c>
      <c r="AK12" s="2" t="s">
        <v>21</v>
      </c>
    </row>
    <row r="13" spans="1:37" ht="130.5" x14ac:dyDescent="0.35">
      <c r="A13" s="18" t="s">
        <v>74</v>
      </c>
      <c r="B13" s="18" t="s">
        <v>24</v>
      </c>
      <c r="C13" s="18" t="s">
        <v>256</v>
      </c>
      <c r="D13" s="4" t="s">
        <v>25</v>
      </c>
      <c r="AK13" s="2" t="s">
        <v>21</v>
      </c>
    </row>
    <row r="14" spans="1:37" ht="72.5" x14ac:dyDescent="0.35">
      <c r="A14" s="18" t="s">
        <v>75</v>
      </c>
      <c r="B14" s="18" t="s">
        <v>26</v>
      </c>
      <c r="C14" s="18" t="s">
        <v>255</v>
      </c>
      <c r="D14" s="4" t="s">
        <v>27</v>
      </c>
      <c r="AK14" s="2" t="s">
        <v>21</v>
      </c>
    </row>
    <row r="15" spans="1:37" ht="72.5" x14ac:dyDescent="0.35">
      <c r="A15" s="18" t="s">
        <v>76</v>
      </c>
      <c r="B15" s="18" t="s">
        <v>28</v>
      </c>
      <c r="C15" s="18" t="s">
        <v>254</v>
      </c>
      <c r="D15" s="4" t="s">
        <v>29</v>
      </c>
      <c r="AK15" s="2" t="s">
        <v>21</v>
      </c>
    </row>
    <row r="16" spans="1:37" ht="130.5" x14ac:dyDescent="0.35">
      <c r="A16" s="18" t="s">
        <v>77</v>
      </c>
      <c r="B16" s="18" t="s">
        <v>30</v>
      </c>
      <c r="C16" s="18" t="s">
        <v>253</v>
      </c>
      <c r="D16" s="4" t="s">
        <v>31</v>
      </c>
      <c r="AK16" s="2" t="s">
        <v>21</v>
      </c>
    </row>
    <row r="17" spans="1:37" ht="116" x14ac:dyDescent="0.35">
      <c r="A17" s="18" t="s">
        <v>78</v>
      </c>
      <c r="B17" s="18" t="s">
        <v>33</v>
      </c>
      <c r="C17" s="18" t="s">
        <v>252</v>
      </c>
      <c r="D17" s="4" t="s">
        <v>34</v>
      </c>
      <c r="AK17" s="2" t="s">
        <v>32</v>
      </c>
    </row>
    <row r="18" spans="1:37" ht="130.5" x14ac:dyDescent="0.35">
      <c r="A18" s="18" t="s">
        <v>79</v>
      </c>
      <c r="B18" s="18" t="s">
        <v>35</v>
      </c>
      <c r="C18" s="18" t="s">
        <v>251</v>
      </c>
      <c r="D18" s="4" t="s">
        <v>36</v>
      </c>
      <c r="AK18" s="2" t="s">
        <v>32</v>
      </c>
    </row>
    <row r="19" spans="1:37" ht="87" x14ac:dyDescent="0.35">
      <c r="A19" s="18" t="s">
        <v>80</v>
      </c>
      <c r="B19" s="18" t="s">
        <v>37</v>
      </c>
      <c r="C19" s="18" t="s">
        <v>250</v>
      </c>
      <c r="D19" s="4" t="s">
        <v>38</v>
      </c>
      <c r="AK19" s="2" t="s">
        <v>32</v>
      </c>
    </row>
    <row r="20" spans="1:37" ht="87" x14ac:dyDescent="0.35">
      <c r="A20" s="18" t="s">
        <v>81</v>
      </c>
      <c r="B20" s="18" t="s">
        <v>39</v>
      </c>
      <c r="C20" s="18" t="s">
        <v>249</v>
      </c>
      <c r="D20" s="4" t="s">
        <v>40</v>
      </c>
      <c r="AK20" s="2" t="s">
        <v>32</v>
      </c>
    </row>
    <row r="21" spans="1:37" ht="87" x14ac:dyDescent="0.35">
      <c r="A21" s="18" t="s">
        <v>82</v>
      </c>
      <c r="B21" s="18" t="s">
        <v>47</v>
      </c>
      <c r="C21" s="18" t="s">
        <v>248</v>
      </c>
      <c r="D21" s="4" t="s">
        <v>48</v>
      </c>
      <c r="AK21" s="2" t="s">
        <v>32</v>
      </c>
    </row>
    <row r="22" spans="1:37" ht="116" x14ac:dyDescent="0.35">
      <c r="A22" s="18" t="s">
        <v>83</v>
      </c>
      <c r="B22" s="18" t="s">
        <v>41</v>
      </c>
      <c r="C22" s="18" t="s">
        <v>247</v>
      </c>
      <c r="D22" s="4" t="s">
        <v>42</v>
      </c>
      <c r="AK22" s="2" t="s">
        <v>32</v>
      </c>
    </row>
    <row r="23" spans="1:37" ht="43.5" x14ac:dyDescent="0.35">
      <c r="A23" s="18" t="s">
        <v>84</v>
      </c>
      <c r="B23" s="18" t="s">
        <v>43</v>
      </c>
      <c r="C23" s="18" t="s">
        <v>246</v>
      </c>
      <c r="D23" s="4" t="s">
        <v>44</v>
      </c>
      <c r="AK23" s="2" t="s">
        <v>32</v>
      </c>
    </row>
    <row r="24" spans="1:37" ht="116" x14ac:dyDescent="0.35">
      <c r="A24" s="18" t="s">
        <v>85</v>
      </c>
      <c r="B24" s="18" t="s">
        <v>45</v>
      </c>
      <c r="C24" s="18" t="s">
        <v>245</v>
      </c>
      <c r="D24" s="4" t="s">
        <v>46</v>
      </c>
      <c r="AK24" s="2" t="s">
        <v>32</v>
      </c>
    </row>
    <row r="25" spans="1:37" ht="101.5" x14ac:dyDescent="0.35">
      <c r="A25" s="18" t="s">
        <v>86</v>
      </c>
      <c r="B25" s="18" t="s">
        <v>50</v>
      </c>
      <c r="C25" s="18" t="s">
        <v>244</v>
      </c>
      <c r="D25" s="4" t="s">
        <v>51</v>
      </c>
      <c r="AK25" s="2" t="s">
        <v>49</v>
      </c>
    </row>
    <row r="26" spans="1:37" ht="72.5" x14ac:dyDescent="0.35">
      <c r="A26" s="18" t="s">
        <v>87</v>
      </c>
      <c r="B26" s="18" t="s">
        <v>52</v>
      </c>
      <c r="C26" s="18" t="s">
        <v>243</v>
      </c>
      <c r="D26" s="4" t="s">
        <v>53</v>
      </c>
      <c r="AK26" s="2" t="s">
        <v>49</v>
      </c>
    </row>
    <row r="27" spans="1:37" ht="145" x14ac:dyDescent="0.35">
      <c r="A27" s="18" t="s">
        <v>88</v>
      </c>
      <c r="B27" s="18" t="s">
        <v>54</v>
      </c>
      <c r="C27" s="18" t="s">
        <v>242</v>
      </c>
      <c r="D27" s="4" t="s">
        <v>55</v>
      </c>
      <c r="AK27" s="2" t="s">
        <v>49</v>
      </c>
    </row>
    <row r="28" spans="1:37" ht="101.5" x14ac:dyDescent="0.35">
      <c r="A28" s="18" t="s">
        <v>89</v>
      </c>
      <c r="B28" s="18" t="s">
        <v>56</v>
      </c>
      <c r="C28" s="18" t="s">
        <v>241</v>
      </c>
      <c r="D28" s="4" t="s">
        <v>57</v>
      </c>
      <c r="AK28" s="2" t="s">
        <v>49</v>
      </c>
    </row>
    <row r="29" spans="1:37" ht="87" x14ac:dyDescent="0.35">
      <c r="A29" s="18" t="s">
        <v>90</v>
      </c>
      <c r="B29" s="18" t="s">
        <v>58</v>
      </c>
      <c r="C29" s="18" t="s">
        <v>240</v>
      </c>
      <c r="D29" s="4" t="s">
        <v>59</v>
      </c>
      <c r="AK29" s="2" t="s">
        <v>49</v>
      </c>
    </row>
    <row r="30" spans="1:37" ht="72.5" x14ac:dyDescent="0.35">
      <c r="A30" s="18" t="s">
        <v>91</v>
      </c>
      <c r="B30" s="18" t="s">
        <v>60</v>
      </c>
      <c r="C30" s="18" t="s">
        <v>239</v>
      </c>
      <c r="D30" s="4" t="s">
        <v>61</v>
      </c>
      <c r="AK30" s="2" t="s">
        <v>49</v>
      </c>
    </row>
    <row r="31" spans="1:37" ht="87" x14ac:dyDescent="0.35">
      <c r="A31" s="18" t="s">
        <v>93</v>
      </c>
      <c r="B31" s="18" t="s">
        <v>92</v>
      </c>
      <c r="C31" s="18" t="s">
        <v>238</v>
      </c>
      <c r="D31" s="4" t="s">
        <v>62</v>
      </c>
      <c r="AK31" s="2" t="s">
        <v>49</v>
      </c>
    </row>
  </sheetData>
  <pageMargins left="0" right="0" top="0.39370078740157483"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5"/>
  <dimension ref="A2:H125"/>
  <sheetViews>
    <sheetView topLeftCell="A19" workbookViewId="0">
      <selection activeCell="G30" sqref="G30"/>
    </sheetView>
  </sheetViews>
  <sheetFormatPr defaultRowHeight="14.5" x14ac:dyDescent="0.35"/>
  <cols>
    <col min="2" max="2" width="14.1796875" customWidth="1"/>
    <col min="3" max="3" width="12.453125" customWidth="1"/>
    <col min="4" max="4" width="21" customWidth="1"/>
    <col min="5" max="5" width="16" customWidth="1"/>
    <col min="6" max="6" width="16.1796875" customWidth="1"/>
    <col min="7" max="7" width="14.81640625" customWidth="1"/>
  </cols>
  <sheetData>
    <row r="2" spans="1:5" x14ac:dyDescent="0.35">
      <c r="A2" s="8" t="s">
        <v>271</v>
      </c>
      <c r="B2" s="2"/>
      <c r="C2" s="2"/>
      <c r="D2" s="2"/>
      <c r="E2" s="2"/>
    </row>
    <row r="3" spans="1:5" ht="18.75" x14ac:dyDescent="0.3">
      <c r="A3" s="2"/>
      <c r="B3" s="19" t="s">
        <v>272</v>
      </c>
      <c r="C3" s="2"/>
      <c r="D3" s="2"/>
      <c r="E3" s="2"/>
    </row>
    <row r="4" spans="1:5" ht="18.75" x14ac:dyDescent="0.3">
      <c r="A4" s="2"/>
      <c r="B4" s="19" t="s">
        <v>273</v>
      </c>
      <c r="C4" s="2"/>
      <c r="D4" s="2"/>
      <c r="E4" s="2"/>
    </row>
    <row r="5" spans="1:5" ht="18.75" x14ac:dyDescent="0.3">
      <c r="A5" s="2"/>
      <c r="B5" s="19" t="s">
        <v>274</v>
      </c>
      <c r="C5" s="2"/>
      <c r="D5" s="2"/>
      <c r="E5" s="2"/>
    </row>
    <row r="6" spans="1:5" ht="18.75" x14ac:dyDescent="0.3">
      <c r="A6" s="2"/>
      <c r="B6" s="19" t="s">
        <v>275</v>
      </c>
      <c r="C6" s="2"/>
      <c r="D6" s="2"/>
      <c r="E6" s="2"/>
    </row>
    <row r="7" spans="1:5" ht="18.75" x14ac:dyDescent="0.3">
      <c r="A7" s="2"/>
      <c r="B7" s="19" t="s">
        <v>276</v>
      </c>
      <c r="C7" s="2"/>
      <c r="D7" s="2"/>
      <c r="E7" s="2"/>
    </row>
    <row r="8" spans="1:5" s="2" customFormat="1" ht="18.75" x14ac:dyDescent="0.3">
      <c r="B8" s="19"/>
    </row>
    <row r="9" spans="1:5" x14ac:dyDescent="0.35">
      <c r="A9" s="8" t="s">
        <v>277</v>
      </c>
      <c r="B9" s="2"/>
      <c r="C9" s="212" t="s">
        <v>278</v>
      </c>
      <c r="D9" s="212"/>
      <c r="E9" s="2"/>
    </row>
    <row r="10" spans="1:5" ht="15" x14ac:dyDescent="0.25">
      <c r="A10" s="2"/>
      <c r="B10" s="2" t="s">
        <v>279</v>
      </c>
      <c r="C10" s="2"/>
      <c r="D10" s="2" t="s">
        <v>280</v>
      </c>
      <c r="E10" s="2"/>
    </row>
    <row r="11" spans="1:5" x14ac:dyDescent="0.35">
      <c r="A11" s="2"/>
      <c r="B11" s="2" t="s">
        <v>281</v>
      </c>
      <c r="C11" s="2"/>
      <c r="D11" s="2" t="s">
        <v>282</v>
      </c>
      <c r="E11" s="2"/>
    </row>
    <row r="12" spans="1:5" x14ac:dyDescent="0.35">
      <c r="A12" s="2"/>
      <c r="B12" s="2"/>
      <c r="C12" s="2"/>
      <c r="D12" s="2" t="s">
        <v>283</v>
      </c>
      <c r="E12" s="2"/>
    </row>
    <row r="16" spans="1:5" ht="15" x14ac:dyDescent="0.25">
      <c r="B16" t="s">
        <v>294</v>
      </c>
    </row>
    <row r="17" spans="2:8" ht="15" x14ac:dyDescent="0.25">
      <c r="B17" t="s">
        <v>293</v>
      </c>
    </row>
    <row r="18" spans="2:8" ht="15" x14ac:dyDescent="0.25">
      <c r="B18" t="s">
        <v>295</v>
      </c>
    </row>
    <row r="19" spans="2:8" ht="15" x14ac:dyDescent="0.25">
      <c r="B19" t="s">
        <v>296</v>
      </c>
    </row>
    <row r="20" spans="2:8" ht="15" x14ac:dyDescent="0.25">
      <c r="B20" t="s">
        <v>299</v>
      </c>
    </row>
    <row r="22" spans="2:8" ht="15" x14ac:dyDescent="0.25">
      <c r="D22" t="s">
        <v>297</v>
      </c>
      <c r="E22" s="2" t="s">
        <v>297</v>
      </c>
      <c r="F22" s="2" t="s">
        <v>297</v>
      </c>
      <c r="G22" t="s">
        <v>298</v>
      </c>
    </row>
    <row r="23" spans="2:8" ht="15" x14ac:dyDescent="0.25">
      <c r="B23" t="s">
        <v>292</v>
      </c>
      <c r="C23" s="2">
        <f>'Mappatura processi'!Q4</f>
        <v>0</v>
      </c>
      <c r="D23" s="2" t="str">
        <f>IF(OR(C23 = "Media", C23="Alta",C23="Altissima"),"Altissimo","")</f>
        <v/>
      </c>
      <c r="E23" s="2" t="str">
        <f>IF(C23="Bassa","Alto","")</f>
        <v/>
      </c>
      <c r="F23" s="2" t="str">
        <f>IF(C23="Molto bassa","Medio","")</f>
        <v/>
      </c>
      <c r="G23" t="str">
        <f>CONCATENATE(D23,E23,F23)</f>
        <v/>
      </c>
    </row>
    <row r="24" spans="2:8" ht="15" x14ac:dyDescent="0.25">
      <c r="B24" s="2" t="s">
        <v>292</v>
      </c>
      <c r="C24" s="2">
        <f>'Mappatura processi'!Q5</f>
        <v>0</v>
      </c>
      <c r="D24" s="2" t="str">
        <f t="shared" ref="D24:D87" si="0">IF(OR(C24 = "Media", C24="Alta",C24="Altissima"),"Altissimo","")</f>
        <v/>
      </c>
      <c r="E24" s="2" t="str">
        <f t="shared" ref="E24:E87" si="1">IF(C24="Bassa","Alto","")</f>
        <v/>
      </c>
      <c r="F24" s="2" t="str">
        <f t="shared" ref="F24:F87" si="2">IF(C24="Molto bassa","Medio","")</f>
        <v/>
      </c>
      <c r="G24" s="2" t="str">
        <f t="shared" ref="G24:G87" si="3">CONCATENATE(D24,E24,F24)</f>
        <v/>
      </c>
    </row>
    <row r="25" spans="2:8" ht="15" x14ac:dyDescent="0.25">
      <c r="B25" s="2" t="s">
        <v>292</v>
      </c>
      <c r="C25" s="2" t="str">
        <f>'Mappatura processi'!Q6</f>
        <v>Molto bassa</v>
      </c>
      <c r="D25" s="2" t="str">
        <f t="shared" si="0"/>
        <v/>
      </c>
      <c r="E25" s="2" t="str">
        <f t="shared" si="1"/>
        <v/>
      </c>
      <c r="F25" s="2" t="str">
        <f t="shared" si="2"/>
        <v>Medio</v>
      </c>
      <c r="G25" s="2" t="str">
        <f t="shared" si="3"/>
        <v>Medio</v>
      </c>
    </row>
    <row r="26" spans="2:8" ht="15" x14ac:dyDescent="0.25">
      <c r="B26" s="2" t="s">
        <v>292</v>
      </c>
      <c r="C26" s="2" t="str">
        <f>'Mappatura processi'!Q7</f>
        <v>Bassa</v>
      </c>
      <c r="D26" s="2" t="str">
        <f t="shared" si="0"/>
        <v/>
      </c>
      <c r="E26" s="2" t="str">
        <f t="shared" si="1"/>
        <v>Alto</v>
      </c>
      <c r="F26" s="2" t="str">
        <f t="shared" si="2"/>
        <v/>
      </c>
      <c r="G26" s="2" t="str">
        <f t="shared" si="3"/>
        <v>Alto</v>
      </c>
    </row>
    <row r="27" spans="2:8" ht="15" x14ac:dyDescent="0.25">
      <c r="B27" s="2" t="s">
        <v>292</v>
      </c>
      <c r="C27" s="2">
        <f>'Mappatura processi'!Q8</f>
        <v>0</v>
      </c>
      <c r="D27" s="2" t="str">
        <f t="shared" si="0"/>
        <v/>
      </c>
      <c r="E27" s="2" t="str">
        <f t="shared" si="1"/>
        <v/>
      </c>
      <c r="F27" s="2" t="str">
        <f t="shared" si="2"/>
        <v/>
      </c>
      <c r="G27" s="2" t="str">
        <f t="shared" si="3"/>
        <v/>
      </c>
    </row>
    <row r="28" spans="2:8" ht="15" x14ac:dyDescent="0.25">
      <c r="C28" s="2">
        <f>'Mappatura processi'!Q9</f>
        <v>0</v>
      </c>
      <c r="D28" s="2" t="str">
        <f t="shared" si="0"/>
        <v/>
      </c>
      <c r="E28" s="2" t="str">
        <f t="shared" si="1"/>
        <v/>
      </c>
      <c r="F28" s="2" t="str">
        <f t="shared" si="2"/>
        <v/>
      </c>
      <c r="G28" s="2" t="str">
        <f t="shared" si="3"/>
        <v/>
      </c>
    </row>
    <row r="29" spans="2:8" ht="15" x14ac:dyDescent="0.25">
      <c r="C29" s="2" t="str">
        <f>'Mappatura processi'!Q10</f>
        <v>Bassa</v>
      </c>
      <c r="D29" s="2" t="str">
        <f t="shared" si="0"/>
        <v/>
      </c>
      <c r="E29" s="2" t="str">
        <f t="shared" si="1"/>
        <v>Alto</v>
      </c>
      <c r="F29" s="2" t="str">
        <f t="shared" si="2"/>
        <v/>
      </c>
      <c r="G29" s="2" t="str">
        <f t="shared" si="3"/>
        <v>Alto</v>
      </c>
    </row>
    <row r="30" spans="2:8" ht="15" x14ac:dyDescent="0.25">
      <c r="C30" s="2">
        <f>'Mappatura processi'!Q11</f>
        <v>0</v>
      </c>
      <c r="D30" s="2" t="str">
        <f t="shared" si="0"/>
        <v/>
      </c>
      <c r="E30" s="2" t="str">
        <f t="shared" si="1"/>
        <v/>
      </c>
      <c r="F30" s="2" t="str">
        <f t="shared" si="2"/>
        <v/>
      </c>
      <c r="G30" s="2" t="str">
        <f t="shared" si="3"/>
        <v/>
      </c>
    </row>
    <row r="31" spans="2:8" ht="15" x14ac:dyDescent="0.25">
      <c r="C31" s="2">
        <f>'Mappatura processi'!Q12</f>
        <v>0</v>
      </c>
      <c r="D31" s="2" t="str">
        <f t="shared" si="0"/>
        <v/>
      </c>
      <c r="E31" s="2" t="str">
        <f t="shared" si="1"/>
        <v/>
      </c>
      <c r="F31" s="2" t="str">
        <f t="shared" si="2"/>
        <v/>
      </c>
      <c r="G31" s="2" t="str">
        <f t="shared" si="3"/>
        <v/>
      </c>
      <c r="H31" s="2"/>
    </row>
    <row r="32" spans="2:8" ht="15" x14ac:dyDescent="0.25">
      <c r="C32" s="2">
        <f>'Mappatura processi'!Q13</f>
        <v>0</v>
      </c>
      <c r="D32" s="2" t="str">
        <f t="shared" si="0"/>
        <v/>
      </c>
      <c r="E32" s="2" t="str">
        <f t="shared" si="1"/>
        <v/>
      </c>
      <c r="F32" s="2" t="str">
        <f t="shared" si="2"/>
        <v/>
      </c>
      <c r="G32" s="2" t="str">
        <f t="shared" si="3"/>
        <v/>
      </c>
      <c r="H32" s="2"/>
    </row>
    <row r="33" spans="3:7" ht="15" x14ac:dyDescent="0.25">
      <c r="C33" s="2">
        <f>'Mappatura processi'!Q14</f>
        <v>0</v>
      </c>
      <c r="D33" s="2" t="str">
        <f t="shared" si="0"/>
        <v/>
      </c>
      <c r="E33" s="2" t="str">
        <f t="shared" si="1"/>
        <v/>
      </c>
      <c r="F33" s="2" t="str">
        <f t="shared" si="2"/>
        <v/>
      </c>
      <c r="G33" s="2" t="str">
        <f t="shared" si="3"/>
        <v/>
      </c>
    </row>
    <row r="34" spans="3:7" ht="15" x14ac:dyDescent="0.25">
      <c r="C34" s="2">
        <f>'Mappatura processi'!Q15</f>
        <v>0</v>
      </c>
      <c r="D34" s="2" t="str">
        <f t="shared" si="0"/>
        <v/>
      </c>
      <c r="E34" s="2" t="str">
        <f t="shared" si="1"/>
        <v/>
      </c>
      <c r="F34" s="2" t="str">
        <f t="shared" si="2"/>
        <v/>
      </c>
      <c r="G34" s="2" t="str">
        <f t="shared" si="3"/>
        <v/>
      </c>
    </row>
    <row r="35" spans="3:7" ht="15" x14ac:dyDescent="0.25">
      <c r="C35" s="2">
        <f>'Mappatura processi'!Q16</f>
        <v>0</v>
      </c>
      <c r="D35" s="2" t="str">
        <f t="shared" si="0"/>
        <v/>
      </c>
      <c r="E35" s="2" t="str">
        <f t="shared" si="1"/>
        <v/>
      </c>
      <c r="F35" s="2" t="str">
        <f t="shared" si="2"/>
        <v/>
      </c>
      <c r="G35" s="2" t="str">
        <f t="shared" si="3"/>
        <v/>
      </c>
    </row>
    <row r="36" spans="3:7" ht="15" x14ac:dyDescent="0.25">
      <c r="C36" s="2" t="str">
        <f>'Mappatura processi'!Q17</f>
        <v>Molto bassa</v>
      </c>
      <c r="D36" s="2" t="str">
        <f t="shared" si="0"/>
        <v/>
      </c>
      <c r="E36" s="2" t="str">
        <f t="shared" si="1"/>
        <v/>
      </c>
      <c r="F36" s="2" t="str">
        <f t="shared" si="2"/>
        <v>Medio</v>
      </c>
      <c r="G36" s="2" t="str">
        <f t="shared" si="3"/>
        <v>Medio</v>
      </c>
    </row>
    <row r="37" spans="3:7" ht="15" x14ac:dyDescent="0.25">
      <c r="C37" s="2" t="str">
        <f>'Mappatura processi'!Q18</f>
        <v>Bassa</v>
      </c>
      <c r="D37" s="2" t="str">
        <f t="shared" si="0"/>
        <v/>
      </c>
      <c r="E37" s="2" t="str">
        <f t="shared" si="1"/>
        <v>Alto</v>
      </c>
      <c r="F37" s="2" t="str">
        <f t="shared" si="2"/>
        <v/>
      </c>
      <c r="G37" s="2" t="str">
        <f t="shared" si="3"/>
        <v>Alto</v>
      </c>
    </row>
    <row r="38" spans="3:7" ht="15" x14ac:dyDescent="0.25">
      <c r="C38" s="2">
        <f>'Mappatura processi'!Q19</f>
        <v>0</v>
      </c>
      <c r="D38" s="2" t="str">
        <f t="shared" si="0"/>
        <v/>
      </c>
      <c r="E38" s="2" t="str">
        <f t="shared" si="1"/>
        <v/>
      </c>
      <c r="F38" s="2" t="str">
        <f t="shared" si="2"/>
        <v/>
      </c>
      <c r="G38" s="2" t="str">
        <f t="shared" si="3"/>
        <v/>
      </c>
    </row>
    <row r="39" spans="3:7" ht="15" x14ac:dyDescent="0.25">
      <c r="C39" s="2">
        <f>'Mappatura processi'!Q20</f>
        <v>0</v>
      </c>
      <c r="D39" s="2" t="str">
        <f t="shared" si="0"/>
        <v/>
      </c>
      <c r="E39" s="2" t="str">
        <f t="shared" si="1"/>
        <v/>
      </c>
      <c r="F39" s="2" t="str">
        <f t="shared" si="2"/>
        <v/>
      </c>
      <c r="G39" s="2" t="str">
        <f t="shared" si="3"/>
        <v/>
      </c>
    </row>
    <row r="40" spans="3:7" ht="15" x14ac:dyDescent="0.25">
      <c r="C40" s="2" t="str">
        <f>'Mappatura processi'!Q21</f>
        <v>Bassa</v>
      </c>
      <c r="D40" s="2" t="str">
        <f t="shared" si="0"/>
        <v/>
      </c>
      <c r="E40" s="2" t="str">
        <f t="shared" si="1"/>
        <v>Alto</v>
      </c>
      <c r="F40" s="2" t="str">
        <f t="shared" si="2"/>
        <v/>
      </c>
      <c r="G40" s="2" t="str">
        <f t="shared" si="3"/>
        <v>Alto</v>
      </c>
    </row>
    <row r="41" spans="3:7" ht="15" x14ac:dyDescent="0.25">
      <c r="C41" s="2">
        <f>'Mappatura processi'!Q22</f>
        <v>0</v>
      </c>
      <c r="D41" s="2" t="str">
        <f t="shared" si="0"/>
        <v/>
      </c>
      <c r="E41" s="2" t="str">
        <f t="shared" si="1"/>
        <v/>
      </c>
      <c r="F41" s="2" t="str">
        <f t="shared" si="2"/>
        <v/>
      </c>
      <c r="G41" s="2" t="str">
        <f t="shared" si="3"/>
        <v/>
      </c>
    </row>
    <row r="42" spans="3:7" ht="15" x14ac:dyDescent="0.25">
      <c r="C42" s="2">
        <f>'Mappatura processi'!Q23</f>
        <v>0</v>
      </c>
      <c r="D42" s="2" t="str">
        <f t="shared" si="0"/>
        <v/>
      </c>
      <c r="E42" s="2" t="str">
        <f t="shared" si="1"/>
        <v/>
      </c>
      <c r="F42" s="2" t="str">
        <f t="shared" si="2"/>
        <v/>
      </c>
      <c r="G42" s="2" t="str">
        <f t="shared" si="3"/>
        <v/>
      </c>
    </row>
    <row r="43" spans="3:7" ht="15" x14ac:dyDescent="0.25">
      <c r="C43" s="2">
        <f>'Mappatura processi'!Q24</f>
        <v>0</v>
      </c>
      <c r="D43" s="2" t="str">
        <f t="shared" si="0"/>
        <v/>
      </c>
      <c r="E43" s="2" t="str">
        <f t="shared" si="1"/>
        <v/>
      </c>
      <c r="F43" s="2" t="str">
        <f t="shared" si="2"/>
        <v/>
      </c>
      <c r="G43" s="2" t="str">
        <f t="shared" si="3"/>
        <v/>
      </c>
    </row>
    <row r="44" spans="3:7" ht="15" x14ac:dyDescent="0.25">
      <c r="C44" s="2">
        <f>'Mappatura processi'!Q25</f>
        <v>0</v>
      </c>
      <c r="D44" s="2" t="str">
        <f t="shared" si="0"/>
        <v/>
      </c>
      <c r="E44" s="2" t="str">
        <f t="shared" si="1"/>
        <v/>
      </c>
      <c r="F44" s="2" t="str">
        <f t="shared" si="2"/>
        <v/>
      </c>
      <c r="G44" s="2" t="str">
        <f t="shared" si="3"/>
        <v/>
      </c>
    </row>
    <row r="45" spans="3:7" ht="15" x14ac:dyDescent="0.25">
      <c r="C45" s="2">
        <f>'Mappatura processi'!Q26</f>
        <v>0</v>
      </c>
      <c r="D45" s="2" t="str">
        <f t="shared" si="0"/>
        <v/>
      </c>
      <c r="E45" s="2" t="str">
        <f t="shared" si="1"/>
        <v/>
      </c>
      <c r="F45" s="2" t="str">
        <f t="shared" si="2"/>
        <v/>
      </c>
      <c r="G45" s="2" t="str">
        <f t="shared" si="3"/>
        <v/>
      </c>
    </row>
    <row r="46" spans="3:7" ht="15" x14ac:dyDescent="0.25">
      <c r="C46" s="2" t="str">
        <f>'Mappatura processi'!Q27</f>
        <v>Molto bassa</v>
      </c>
      <c r="D46" s="2" t="str">
        <f t="shared" si="0"/>
        <v/>
      </c>
      <c r="E46" s="2" t="str">
        <f t="shared" si="1"/>
        <v/>
      </c>
      <c r="F46" s="2" t="str">
        <f t="shared" si="2"/>
        <v>Medio</v>
      </c>
      <c r="G46" s="2" t="str">
        <f t="shared" si="3"/>
        <v>Medio</v>
      </c>
    </row>
    <row r="47" spans="3:7" ht="15" x14ac:dyDescent="0.25">
      <c r="C47" s="2">
        <f>'Mappatura processi'!Q28</f>
        <v>0</v>
      </c>
      <c r="D47" s="2" t="str">
        <f t="shared" si="0"/>
        <v/>
      </c>
      <c r="E47" s="2" t="str">
        <f t="shared" si="1"/>
        <v/>
      </c>
      <c r="F47" s="2" t="str">
        <f t="shared" si="2"/>
        <v/>
      </c>
      <c r="G47" s="2" t="str">
        <f t="shared" si="3"/>
        <v/>
      </c>
    </row>
    <row r="48" spans="3:7" ht="15" x14ac:dyDescent="0.25">
      <c r="C48" s="2" t="str">
        <f>'Mappatura processi'!Q29</f>
        <v>Bassa</v>
      </c>
      <c r="D48" s="2" t="str">
        <f t="shared" si="0"/>
        <v/>
      </c>
      <c r="E48" s="2" t="str">
        <f t="shared" si="1"/>
        <v>Alto</v>
      </c>
      <c r="F48" s="2" t="str">
        <f t="shared" si="2"/>
        <v/>
      </c>
      <c r="G48" s="2" t="str">
        <f t="shared" si="3"/>
        <v>Alto</v>
      </c>
    </row>
    <row r="49" spans="3:7" ht="15" x14ac:dyDescent="0.25">
      <c r="C49" s="2">
        <f>'Mappatura processi'!Q30</f>
        <v>0</v>
      </c>
      <c r="D49" s="2" t="str">
        <f t="shared" si="0"/>
        <v/>
      </c>
      <c r="E49" s="2" t="str">
        <f t="shared" si="1"/>
        <v/>
      </c>
      <c r="F49" s="2" t="str">
        <f t="shared" si="2"/>
        <v/>
      </c>
      <c r="G49" s="2" t="str">
        <f t="shared" si="3"/>
        <v/>
      </c>
    </row>
    <row r="50" spans="3:7" ht="15" x14ac:dyDescent="0.25">
      <c r="C50" s="2">
        <f>'Mappatura processi'!Q31</f>
        <v>0</v>
      </c>
      <c r="D50" s="2" t="str">
        <f t="shared" si="0"/>
        <v/>
      </c>
      <c r="E50" s="2" t="str">
        <f t="shared" si="1"/>
        <v/>
      </c>
      <c r="F50" s="2" t="str">
        <f t="shared" si="2"/>
        <v/>
      </c>
      <c r="G50" s="2" t="str">
        <f t="shared" si="3"/>
        <v/>
      </c>
    </row>
    <row r="51" spans="3:7" x14ac:dyDescent="0.35">
      <c r="C51" s="2">
        <f>'Mappatura processi'!Q32</f>
        <v>0</v>
      </c>
      <c r="D51" s="2" t="str">
        <f t="shared" si="0"/>
        <v/>
      </c>
      <c r="E51" s="2" t="str">
        <f t="shared" si="1"/>
        <v/>
      </c>
      <c r="F51" s="2" t="str">
        <f t="shared" si="2"/>
        <v/>
      </c>
      <c r="G51" s="2" t="str">
        <f t="shared" si="3"/>
        <v/>
      </c>
    </row>
    <row r="52" spans="3:7" x14ac:dyDescent="0.35">
      <c r="C52" s="2">
        <f>'Mappatura processi'!Q33</f>
        <v>0</v>
      </c>
      <c r="D52" s="2" t="str">
        <f t="shared" si="0"/>
        <v/>
      </c>
      <c r="E52" s="2" t="str">
        <f t="shared" si="1"/>
        <v/>
      </c>
      <c r="F52" s="2" t="str">
        <f t="shared" si="2"/>
        <v/>
      </c>
      <c r="G52" s="2" t="str">
        <f t="shared" si="3"/>
        <v/>
      </c>
    </row>
    <row r="53" spans="3:7" x14ac:dyDescent="0.35">
      <c r="C53" s="2">
        <f>'Mappatura processi'!Q34</f>
        <v>0</v>
      </c>
      <c r="D53" s="2" t="str">
        <f t="shared" si="0"/>
        <v/>
      </c>
      <c r="E53" s="2" t="str">
        <f t="shared" si="1"/>
        <v/>
      </c>
      <c r="F53" s="2" t="str">
        <f t="shared" si="2"/>
        <v/>
      </c>
      <c r="G53" s="2" t="str">
        <f t="shared" si="3"/>
        <v/>
      </c>
    </row>
    <row r="54" spans="3:7" x14ac:dyDescent="0.35">
      <c r="C54" s="2">
        <f>'Mappatura processi'!Q35</f>
        <v>0</v>
      </c>
      <c r="D54" s="2" t="str">
        <f t="shared" si="0"/>
        <v/>
      </c>
      <c r="E54" s="2" t="str">
        <f t="shared" si="1"/>
        <v/>
      </c>
      <c r="F54" s="2" t="str">
        <f t="shared" si="2"/>
        <v/>
      </c>
      <c r="G54" s="2" t="str">
        <f t="shared" si="3"/>
        <v/>
      </c>
    </row>
    <row r="55" spans="3:7" x14ac:dyDescent="0.35">
      <c r="C55" s="2">
        <f>'Mappatura processi'!Q36</f>
        <v>0</v>
      </c>
      <c r="D55" s="2" t="str">
        <f t="shared" si="0"/>
        <v/>
      </c>
      <c r="E55" s="2" t="str">
        <f t="shared" si="1"/>
        <v/>
      </c>
      <c r="F55" s="2" t="str">
        <f t="shared" si="2"/>
        <v/>
      </c>
      <c r="G55" s="2" t="str">
        <f t="shared" si="3"/>
        <v/>
      </c>
    </row>
    <row r="56" spans="3:7" x14ac:dyDescent="0.35">
      <c r="C56" s="2" t="str">
        <f>'Mappatura processi'!Q37</f>
        <v>Bassa</v>
      </c>
      <c r="D56" s="2" t="str">
        <f t="shared" si="0"/>
        <v/>
      </c>
      <c r="E56" s="2" t="str">
        <f t="shared" si="1"/>
        <v>Alto</v>
      </c>
      <c r="F56" s="2" t="str">
        <f t="shared" si="2"/>
        <v/>
      </c>
      <c r="G56" s="2" t="str">
        <f t="shared" si="3"/>
        <v>Alto</v>
      </c>
    </row>
    <row r="57" spans="3:7" x14ac:dyDescent="0.35">
      <c r="C57" s="2" t="str">
        <f>'Mappatura processi'!Q38</f>
        <v>Media</v>
      </c>
      <c r="D57" s="2" t="str">
        <f t="shared" si="0"/>
        <v>Altissimo</v>
      </c>
      <c r="E57" s="2" t="str">
        <f t="shared" si="1"/>
        <v/>
      </c>
      <c r="F57" s="2" t="str">
        <f t="shared" si="2"/>
        <v/>
      </c>
      <c r="G57" s="2" t="str">
        <f t="shared" si="3"/>
        <v>Altissimo</v>
      </c>
    </row>
    <row r="58" spans="3:7" x14ac:dyDescent="0.35">
      <c r="C58" s="2" t="str">
        <f>'Mappatura processi'!Q39</f>
        <v>Media</v>
      </c>
      <c r="D58" s="2" t="str">
        <f t="shared" si="0"/>
        <v>Altissimo</v>
      </c>
      <c r="E58" s="2" t="str">
        <f t="shared" si="1"/>
        <v/>
      </c>
      <c r="F58" s="2" t="str">
        <f t="shared" si="2"/>
        <v/>
      </c>
      <c r="G58" s="2" t="str">
        <f t="shared" si="3"/>
        <v>Altissimo</v>
      </c>
    </row>
    <row r="59" spans="3:7" x14ac:dyDescent="0.35">
      <c r="C59" s="2" t="str">
        <f>'Mappatura processi'!Q40</f>
        <v>Media</v>
      </c>
      <c r="D59" s="2" t="str">
        <f t="shared" si="0"/>
        <v>Altissimo</v>
      </c>
      <c r="E59" s="2" t="str">
        <f t="shared" si="1"/>
        <v/>
      </c>
      <c r="F59" s="2" t="str">
        <f t="shared" si="2"/>
        <v/>
      </c>
      <c r="G59" s="2" t="str">
        <f t="shared" si="3"/>
        <v>Altissimo</v>
      </c>
    </row>
    <row r="60" spans="3:7" x14ac:dyDescent="0.35">
      <c r="C60" s="2">
        <f>'Mappatura processi'!Q41</f>
        <v>0</v>
      </c>
      <c r="D60" s="2" t="str">
        <f t="shared" si="0"/>
        <v/>
      </c>
      <c r="E60" s="2" t="str">
        <f t="shared" si="1"/>
        <v/>
      </c>
      <c r="F60" s="2" t="str">
        <f t="shared" si="2"/>
        <v/>
      </c>
      <c r="G60" s="2" t="str">
        <f t="shared" si="3"/>
        <v/>
      </c>
    </row>
    <row r="61" spans="3:7" x14ac:dyDescent="0.35">
      <c r="C61" s="2">
        <f>'Mappatura processi'!Q42</f>
        <v>0</v>
      </c>
      <c r="D61" s="2" t="str">
        <f t="shared" si="0"/>
        <v/>
      </c>
      <c r="E61" s="2" t="str">
        <f t="shared" si="1"/>
        <v/>
      </c>
      <c r="F61" s="2" t="str">
        <f t="shared" si="2"/>
        <v/>
      </c>
      <c r="G61" s="2" t="str">
        <f t="shared" si="3"/>
        <v/>
      </c>
    </row>
    <row r="62" spans="3:7" x14ac:dyDescent="0.35">
      <c r="C62" s="2">
        <f>'Mappatura processi'!Q43</f>
        <v>0</v>
      </c>
      <c r="D62" s="2" t="str">
        <f t="shared" si="0"/>
        <v/>
      </c>
      <c r="E62" s="2" t="str">
        <f t="shared" si="1"/>
        <v/>
      </c>
      <c r="F62" s="2" t="str">
        <f t="shared" si="2"/>
        <v/>
      </c>
      <c r="G62" s="2" t="str">
        <f t="shared" si="3"/>
        <v/>
      </c>
    </row>
    <row r="63" spans="3:7" x14ac:dyDescent="0.35">
      <c r="C63" s="2">
        <f>'Mappatura processi'!Q44</f>
        <v>0</v>
      </c>
      <c r="D63" s="2" t="str">
        <f t="shared" si="0"/>
        <v/>
      </c>
      <c r="E63" s="2" t="str">
        <f t="shared" si="1"/>
        <v/>
      </c>
      <c r="F63" s="2" t="str">
        <f t="shared" si="2"/>
        <v/>
      </c>
      <c r="G63" s="2" t="str">
        <f t="shared" si="3"/>
        <v/>
      </c>
    </row>
    <row r="64" spans="3:7" x14ac:dyDescent="0.35">
      <c r="C64" s="2">
        <f>'Mappatura processi'!Q45</f>
        <v>0</v>
      </c>
      <c r="D64" s="2" t="str">
        <f t="shared" si="0"/>
        <v/>
      </c>
      <c r="E64" s="2" t="str">
        <f t="shared" si="1"/>
        <v/>
      </c>
      <c r="F64" s="2" t="str">
        <f t="shared" si="2"/>
        <v/>
      </c>
      <c r="G64" s="2" t="str">
        <f t="shared" si="3"/>
        <v/>
      </c>
    </row>
    <row r="65" spans="3:7" x14ac:dyDescent="0.35">
      <c r="C65" s="2" t="str">
        <f>'Mappatura processi'!Q46</f>
        <v>Media</v>
      </c>
      <c r="D65" s="2" t="str">
        <f t="shared" si="0"/>
        <v>Altissimo</v>
      </c>
      <c r="E65" s="2" t="str">
        <f t="shared" si="1"/>
        <v/>
      </c>
      <c r="F65" s="2" t="str">
        <f t="shared" si="2"/>
        <v/>
      </c>
      <c r="G65" s="2" t="str">
        <f t="shared" si="3"/>
        <v>Altissimo</v>
      </c>
    </row>
    <row r="66" spans="3:7" x14ac:dyDescent="0.35">
      <c r="C66" s="2">
        <f>'Mappatura processi'!Q47</f>
        <v>0</v>
      </c>
      <c r="D66" s="2" t="str">
        <f t="shared" si="0"/>
        <v/>
      </c>
      <c r="E66" s="2" t="str">
        <f t="shared" si="1"/>
        <v/>
      </c>
      <c r="F66" s="2" t="str">
        <f t="shared" si="2"/>
        <v/>
      </c>
      <c r="G66" s="2" t="str">
        <f t="shared" si="3"/>
        <v/>
      </c>
    </row>
    <row r="67" spans="3:7" x14ac:dyDescent="0.35">
      <c r="C67" s="2">
        <f>'Mappatura processi'!Q48</f>
        <v>0</v>
      </c>
      <c r="D67" s="2" t="str">
        <f t="shared" si="0"/>
        <v/>
      </c>
      <c r="E67" s="2" t="str">
        <f t="shared" si="1"/>
        <v/>
      </c>
      <c r="F67" s="2" t="str">
        <f t="shared" si="2"/>
        <v/>
      </c>
      <c r="G67" s="2" t="str">
        <f t="shared" si="3"/>
        <v/>
      </c>
    </row>
    <row r="68" spans="3:7" x14ac:dyDescent="0.35">
      <c r="C68" s="2" t="str">
        <f>'Mappatura processi'!Q49</f>
        <v>Bassa</v>
      </c>
      <c r="D68" s="2" t="str">
        <f t="shared" si="0"/>
        <v/>
      </c>
      <c r="E68" s="2" t="str">
        <f t="shared" si="1"/>
        <v>Alto</v>
      </c>
      <c r="F68" s="2" t="str">
        <f t="shared" si="2"/>
        <v/>
      </c>
      <c r="G68" s="2" t="str">
        <f t="shared" si="3"/>
        <v>Alto</v>
      </c>
    </row>
    <row r="69" spans="3:7" x14ac:dyDescent="0.35">
      <c r="C69" s="2" t="str">
        <f>'Mappatura processi'!Q50</f>
        <v>Bassa</v>
      </c>
      <c r="D69" s="2" t="str">
        <f t="shared" si="0"/>
        <v/>
      </c>
      <c r="E69" s="2" t="str">
        <f t="shared" si="1"/>
        <v>Alto</v>
      </c>
      <c r="F69" s="2" t="str">
        <f t="shared" si="2"/>
        <v/>
      </c>
      <c r="G69" s="2" t="str">
        <f t="shared" si="3"/>
        <v>Alto</v>
      </c>
    </row>
    <row r="70" spans="3:7" x14ac:dyDescent="0.35">
      <c r="C70" s="2" t="str">
        <f>'Mappatura processi'!Q51</f>
        <v>Bassa</v>
      </c>
      <c r="D70" s="2" t="str">
        <f t="shared" si="0"/>
        <v/>
      </c>
      <c r="E70" s="2" t="str">
        <f t="shared" si="1"/>
        <v>Alto</v>
      </c>
      <c r="F70" s="2" t="str">
        <f t="shared" si="2"/>
        <v/>
      </c>
      <c r="G70" s="2" t="str">
        <f t="shared" si="3"/>
        <v>Alto</v>
      </c>
    </row>
    <row r="71" spans="3:7" x14ac:dyDescent="0.35">
      <c r="C71" s="2" t="str">
        <f>'Mappatura processi'!Q52</f>
        <v>Bassa</v>
      </c>
      <c r="D71" s="2" t="str">
        <f t="shared" si="0"/>
        <v/>
      </c>
      <c r="E71" s="2" t="str">
        <f t="shared" si="1"/>
        <v>Alto</v>
      </c>
      <c r="F71" s="2" t="str">
        <f t="shared" si="2"/>
        <v/>
      </c>
      <c r="G71" s="2" t="str">
        <f t="shared" si="3"/>
        <v>Alto</v>
      </c>
    </row>
    <row r="72" spans="3:7" x14ac:dyDescent="0.35">
      <c r="C72" s="2" t="str">
        <f>'Mappatura processi'!Q53</f>
        <v>Media</v>
      </c>
      <c r="D72" s="2" t="str">
        <f t="shared" si="0"/>
        <v>Altissimo</v>
      </c>
      <c r="E72" s="2" t="str">
        <f t="shared" si="1"/>
        <v/>
      </c>
      <c r="F72" s="2" t="str">
        <f t="shared" si="2"/>
        <v/>
      </c>
      <c r="G72" s="2" t="str">
        <f t="shared" si="3"/>
        <v>Altissimo</v>
      </c>
    </row>
    <row r="73" spans="3:7" x14ac:dyDescent="0.35">
      <c r="C73" s="2" t="str">
        <f>'Mappatura processi'!Q54</f>
        <v>Molto bassa</v>
      </c>
      <c r="D73" s="2" t="str">
        <f t="shared" si="0"/>
        <v/>
      </c>
      <c r="E73" s="2" t="str">
        <f t="shared" si="1"/>
        <v/>
      </c>
      <c r="F73" s="2" t="str">
        <f t="shared" si="2"/>
        <v>Medio</v>
      </c>
      <c r="G73" s="2" t="str">
        <f t="shared" si="3"/>
        <v>Medio</v>
      </c>
    </row>
    <row r="74" spans="3:7" x14ac:dyDescent="0.35">
      <c r="C74" s="2" t="str">
        <f>'Mappatura processi'!Q55</f>
        <v>Molto bassa</v>
      </c>
      <c r="D74" s="2" t="str">
        <f t="shared" si="0"/>
        <v/>
      </c>
      <c r="E74" s="2" t="str">
        <f t="shared" si="1"/>
        <v/>
      </c>
      <c r="F74" s="2" t="str">
        <f t="shared" si="2"/>
        <v>Medio</v>
      </c>
      <c r="G74" s="2" t="str">
        <f t="shared" si="3"/>
        <v>Medio</v>
      </c>
    </row>
    <row r="75" spans="3:7" x14ac:dyDescent="0.35">
      <c r="C75" s="2" t="str">
        <f>'Mappatura processi'!Q56</f>
        <v>Molto bassa</v>
      </c>
      <c r="D75" s="2" t="str">
        <f t="shared" si="0"/>
        <v/>
      </c>
      <c r="E75" s="2" t="str">
        <f t="shared" si="1"/>
        <v/>
      </c>
      <c r="F75" s="2" t="str">
        <f t="shared" si="2"/>
        <v>Medio</v>
      </c>
      <c r="G75" s="2" t="str">
        <f t="shared" si="3"/>
        <v>Medio</v>
      </c>
    </row>
    <row r="76" spans="3:7" x14ac:dyDescent="0.35">
      <c r="C76" s="2" t="str">
        <f>'Mappatura processi'!Q57</f>
        <v>Bassa</v>
      </c>
      <c r="D76" s="2" t="str">
        <f t="shared" si="0"/>
        <v/>
      </c>
      <c r="E76" s="2" t="str">
        <f t="shared" si="1"/>
        <v>Alto</v>
      </c>
      <c r="F76" s="2" t="str">
        <f t="shared" si="2"/>
        <v/>
      </c>
      <c r="G76" s="2" t="str">
        <f t="shared" si="3"/>
        <v>Alto</v>
      </c>
    </row>
    <row r="77" spans="3:7" x14ac:dyDescent="0.35">
      <c r="C77" s="2" t="str">
        <f>'Mappatura processi'!Q58</f>
        <v>Molto bassa</v>
      </c>
      <c r="D77" s="2" t="str">
        <f t="shared" si="0"/>
        <v/>
      </c>
      <c r="E77" s="2" t="str">
        <f t="shared" si="1"/>
        <v/>
      </c>
      <c r="F77" s="2" t="str">
        <f t="shared" si="2"/>
        <v>Medio</v>
      </c>
      <c r="G77" s="2" t="str">
        <f t="shared" si="3"/>
        <v>Medio</v>
      </c>
    </row>
    <row r="78" spans="3:7" x14ac:dyDescent="0.35">
      <c r="C78" s="2" t="str">
        <f>'Mappatura processi'!Q59</f>
        <v>Bassa</v>
      </c>
      <c r="D78" s="2" t="str">
        <f t="shared" si="0"/>
        <v/>
      </c>
      <c r="E78" s="2" t="str">
        <f t="shared" si="1"/>
        <v>Alto</v>
      </c>
      <c r="F78" s="2" t="str">
        <f t="shared" si="2"/>
        <v/>
      </c>
      <c r="G78" s="2" t="str">
        <f t="shared" si="3"/>
        <v>Alto</v>
      </c>
    </row>
    <row r="79" spans="3:7" x14ac:dyDescent="0.35">
      <c r="C79" s="2" t="str">
        <f>'Mappatura processi'!Q60</f>
        <v>Media</v>
      </c>
      <c r="D79" s="2" t="str">
        <f t="shared" si="0"/>
        <v>Altissimo</v>
      </c>
      <c r="E79" s="2" t="str">
        <f t="shared" si="1"/>
        <v/>
      </c>
      <c r="F79" s="2" t="str">
        <f t="shared" si="2"/>
        <v/>
      </c>
      <c r="G79" s="2" t="str">
        <f t="shared" si="3"/>
        <v>Altissimo</v>
      </c>
    </row>
    <row r="80" spans="3:7" x14ac:dyDescent="0.35">
      <c r="C80" s="2" t="str">
        <f>'Mappatura processi'!Q61</f>
        <v>Bassa</v>
      </c>
      <c r="D80" s="2" t="str">
        <f t="shared" si="0"/>
        <v/>
      </c>
      <c r="E80" s="2" t="str">
        <f t="shared" si="1"/>
        <v>Alto</v>
      </c>
      <c r="F80" s="2" t="str">
        <f t="shared" si="2"/>
        <v/>
      </c>
      <c r="G80" s="2" t="str">
        <f t="shared" si="3"/>
        <v>Alto</v>
      </c>
    </row>
    <row r="81" spans="3:7" x14ac:dyDescent="0.35">
      <c r="C81" s="2" t="str">
        <f>'Mappatura processi'!Q62</f>
        <v>Media</v>
      </c>
      <c r="D81" s="2" t="str">
        <f t="shared" si="0"/>
        <v>Altissimo</v>
      </c>
      <c r="E81" s="2" t="str">
        <f t="shared" si="1"/>
        <v/>
      </c>
      <c r="F81" s="2" t="str">
        <f t="shared" si="2"/>
        <v/>
      </c>
      <c r="G81" s="2" t="str">
        <f t="shared" si="3"/>
        <v>Altissimo</v>
      </c>
    </row>
    <row r="82" spans="3:7" x14ac:dyDescent="0.35">
      <c r="C82" s="2" t="str">
        <f>'Mappatura processi'!Q63</f>
        <v>Media</v>
      </c>
      <c r="D82" s="2" t="str">
        <f t="shared" si="0"/>
        <v>Altissimo</v>
      </c>
      <c r="E82" s="2" t="str">
        <f t="shared" si="1"/>
        <v/>
      </c>
      <c r="F82" s="2" t="str">
        <f t="shared" si="2"/>
        <v/>
      </c>
      <c r="G82" s="2" t="str">
        <f t="shared" si="3"/>
        <v>Altissimo</v>
      </c>
    </row>
    <row r="83" spans="3:7" x14ac:dyDescent="0.35">
      <c r="C83" s="2" t="str">
        <f>'Mappatura processi'!Q64</f>
        <v>Bassa</v>
      </c>
      <c r="D83" s="2" t="str">
        <f t="shared" si="0"/>
        <v/>
      </c>
      <c r="E83" s="2" t="str">
        <f t="shared" si="1"/>
        <v>Alto</v>
      </c>
      <c r="F83" s="2" t="str">
        <f t="shared" si="2"/>
        <v/>
      </c>
      <c r="G83" s="2" t="str">
        <f t="shared" si="3"/>
        <v>Alto</v>
      </c>
    </row>
    <row r="84" spans="3:7" x14ac:dyDescent="0.35">
      <c r="C84" s="2" t="str">
        <f>'Mappatura processi'!Q65</f>
        <v>Media</v>
      </c>
      <c r="D84" s="2" t="str">
        <f t="shared" si="0"/>
        <v>Altissimo</v>
      </c>
      <c r="E84" s="2" t="str">
        <f t="shared" si="1"/>
        <v/>
      </c>
      <c r="F84" s="2" t="str">
        <f t="shared" si="2"/>
        <v/>
      </c>
      <c r="G84" s="2" t="str">
        <f t="shared" si="3"/>
        <v>Altissimo</v>
      </c>
    </row>
    <row r="85" spans="3:7" x14ac:dyDescent="0.35">
      <c r="C85" s="2" t="str">
        <f>'Mappatura processi'!Q66</f>
        <v>Media</v>
      </c>
      <c r="D85" s="2" t="str">
        <f t="shared" si="0"/>
        <v>Altissimo</v>
      </c>
      <c r="E85" s="2" t="str">
        <f t="shared" si="1"/>
        <v/>
      </c>
      <c r="F85" s="2" t="str">
        <f t="shared" si="2"/>
        <v/>
      </c>
      <c r="G85" s="2" t="str">
        <f t="shared" si="3"/>
        <v>Altissimo</v>
      </c>
    </row>
    <row r="86" spans="3:7" x14ac:dyDescent="0.35">
      <c r="C86" s="2" t="str">
        <f>'Mappatura processi'!Q67</f>
        <v>Molto bassa</v>
      </c>
      <c r="D86" s="2" t="str">
        <f t="shared" si="0"/>
        <v/>
      </c>
      <c r="E86" s="2" t="str">
        <f t="shared" si="1"/>
        <v/>
      </c>
      <c r="F86" s="2" t="str">
        <f t="shared" si="2"/>
        <v>Medio</v>
      </c>
      <c r="G86" s="2" t="str">
        <f t="shared" si="3"/>
        <v>Medio</v>
      </c>
    </row>
    <row r="87" spans="3:7" x14ac:dyDescent="0.35">
      <c r="C87" s="2">
        <f>'Mappatura processi'!Q68</f>
        <v>0</v>
      </c>
      <c r="D87" s="2" t="str">
        <f t="shared" si="0"/>
        <v/>
      </c>
      <c r="E87" s="2" t="str">
        <f t="shared" si="1"/>
        <v/>
      </c>
      <c r="F87" s="2" t="str">
        <f t="shared" si="2"/>
        <v/>
      </c>
      <c r="G87" s="2" t="str">
        <f t="shared" si="3"/>
        <v/>
      </c>
    </row>
    <row r="88" spans="3:7" x14ac:dyDescent="0.35">
      <c r="C88" s="2" t="str">
        <f>'Mappatura processi'!Q69</f>
        <v>Media</v>
      </c>
      <c r="D88" s="2" t="str">
        <f t="shared" ref="D88:D125" si="4">IF(OR(C88 = "Media", C88="Alta",C88="Altissima"),"Altissimo","")</f>
        <v>Altissimo</v>
      </c>
      <c r="E88" s="2" t="str">
        <f t="shared" ref="E88:E125" si="5">IF(C88="Bassa","Alto","")</f>
        <v/>
      </c>
      <c r="F88" s="2" t="str">
        <f t="shared" ref="F88:F125" si="6">IF(C88="Molto bassa","Medio","")</f>
        <v/>
      </c>
      <c r="G88" s="2" t="str">
        <f t="shared" ref="G88:G125" si="7">CONCATENATE(D88,E88,F88)</f>
        <v>Altissimo</v>
      </c>
    </row>
    <row r="89" spans="3:7" x14ac:dyDescent="0.35">
      <c r="C89" s="2" t="str">
        <f>'Mappatura processi'!Q70</f>
        <v>Bassa</v>
      </c>
      <c r="D89" s="2" t="str">
        <f t="shared" si="4"/>
        <v/>
      </c>
      <c r="E89" s="2" t="str">
        <f t="shared" si="5"/>
        <v>Alto</v>
      </c>
      <c r="F89" s="2" t="str">
        <f t="shared" si="6"/>
        <v/>
      </c>
      <c r="G89" s="2" t="str">
        <f t="shared" si="7"/>
        <v>Alto</v>
      </c>
    </row>
    <row r="90" spans="3:7" x14ac:dyDescent="0.35">
      <c r="C90" s="2">
        <f>'Mappatura processi'!Q71</f>
        <v>0</v>
      </c>
      <c r="D90" s="2" t="str">
        <f t="shared" si="4"/>
        <v/>
      </c>
      <c r="E90" s="2" t="str">
        <f t="shared" si="5"/>
        <v/>
      </c>
      <c r="F90" s="2" t="str">
        <f t="shared" si="6"/>
        <v/>
      </c>
      <c r="G90" s="2" t="str">
        <f t="shared" si="7"/>
        <v/>
      </c>
    </row>
    <row r="91" spans="3:7" x14ac:dyDescent="0.35">
      <c r="C91" s="2" t="str">
        <f>'Mappatura processi'!Q72</f>
        <v>Molto bassa</v>
      </c>
      <c r="D91" s="2" t="str">
        <f t="shared" si="4"/>
        <v/>
      </c>
      <c r="E91" s="2" t="str">
        <f t="shared" si="5"/>
        <v/>
      </c>
      <c r="F91" s="2" t="str">
        <f t="shared" si="6"/>
        <v>Medio</v>
      </c>
      <c r="G91" s="2" t="str">
        <f t="shared" si="7"/>
        <v>Medio</v>
      </c>
    </row>
    <row r="92" spans="3:7" x14ac:dyDescent="0.35">
      <c r="C92" s="2">
        <f>'Mappatura processi'!Q73</f>
        <v>0</v>
      </c>
      <c r="D92" s="2" t="str">
        <f t="shared" si="4"/>
        <v/>
      </c>
      <c r="E92" s="2" t="str">
        <f t="shared" si="5"/>
        <v/>
      </c>
      <c r="F92" s="2" t="str">
        <f t="shared" si="6"/>
        <v/>
      </c>
      <c r="G92" s="2" t="str">
        <f t="shared" si="7"/>
        <v/>
      </c>
    </row>
    <row r="93" spans="3:7" x14ac:dyDescent="0.35">
      <c r="C93" s="2" t="str">
        <f>'Mappatura processi'!Q74</f>
        <v>Media</v>
      </c>
      <c r="D93" s="2" t="str">
        <f t="shared" si="4"/>
        <v>Altissimo</v>
      </c>
      <c r="E93" s="2" t="str">
        <f t="shared" si="5"/>
        <v/>
      </c>
      <c r="F93" s="2" t="str">
        <f t="shared" si="6"/>
        <v/>
      </c>
      <c r="G93" s="2" t="str">
        <f t="shared" si="7"/>
        <v>Altissimo</v>
      </c>
    </row>
    <row r="94" spans="3:7" x14ac:dyDescent="0.35">
      <c r="C94" s="2" t="str">
        <f>'Mappatura processi'!Q75</f>
        <v>Bassa</v>
      </c>
      <c r="D94" s="2" t="str">
        <f t="shared" si="4"/>
        <v/>
      </c>
      <c r="E94" s="2" t="str">
        <f t="shared" si="5"/>
        <v>Alto</v>
      </c>
      <c r="F94" s="2" t="str">
        <f t="shared" si="6"/>
        <v/>
      </c>
      <c r="G94" s="2" t="str">
        <f t="shared" si="7"/>
        <v>Alto</v>
      </c>
    </row>
    <row r="95" spans="3:7" x14ac:dyDescent="0.35">
      <c r="C95" s="2" t="str">
        <f>'Mappatura processi'!Q76</f>
        <v>Media</v>
      </c>
      <c r="D95" s="2" t="str">
        <f t="shared" si="4"/>
        <v>Altissimo</v>
      </c>
      <c r="E95" s="2" t="str">
        <f t="shared" si="5"/>
        <v/>
      </c>
      <c r="F95" s="2" t="str">
        <f t="shared" si="6"/>
        <v/>
      </c>
      <c r="G95" s="2" t="str">
        <f t="shared" si="7"/>
        <v>Altissimo</v>
      </c>
    </row>
    <row r="96" spans="3:7" x14ac:dyDescent="0.35">
      <c r="C96" s="2" t="str">
        <f>'Mappatura processi'!Q77</f>
        <v>Media</v>
      </c>
      <c r="D96" s="2" t="str">
        <f t="shared" si="4"/>
        <v>Altissimo</v>
      </c>
      <c r="E96" s="2" t="str">
        <f t="shared" si="5"/>
        <v/>
      </c>
      <c r="F96" s="2" t="str">
        <f t="shared" si="6"/>
        <v/>
      </c>
      <c r="G96" s="2" t="str">
        <f t="shared" si="7"/>
        <v>Altissimo</v>
      </c>
    </row>
    <row r="97" spans="3:7" x14ac:dyDescent="0.35">
      <c r="C97" s="2" t="str">
        <f>'Mappatura processi'!Q78</f>
        <v>Media</v>
      </c>
      <c r="D97" s="2" t="str">
        <f t="shared" si="4"/>
        <v>Altissimo</v>
      </c>
      <c r="E97" s="2" t="str">
        <f t="shared" si="5"/>
        <v/>
      </c>
      <c r="F97" s="2" t="str">
        <f t="shared" si="6"/>
        <v/>
      </c>
      <c r="G97" s="2" t="str">
        <f t="shared" si="7"/>
        <v>Altissimo</v>
      </c>
    </row>
    <row r="98" spans="3:7" x14ac:dyDescent="0.35">
      <c r="C98" s="2" t="str">
        <f>'Mappatura processi'!Q79</f>
        <v>Bassa</v>
      </c>
      <c r="D98" s="2" t="str">
        <f t="shared" si="4"/>
        <v/>
      </c>
      <c r="E98" s="2" t="str">
        <f t="shared" si="5"/>
        <v>Alto</v>
      </c>
      <c r="F98" s="2" t="str">
        <f t="shared" si="6"/>
        <v/>
      </c>
      <c r="G98" s="2" t="str">
        <f t="shared" si="7"/>
        <v>Alto</v>
      </c>
    </row>
    <row r="99" spans="3:7" x14ac:dyDescent="0.35">
      <c r="C99" s="2" t="str">
        <f>'Mappatura processi'!Q80</f>
        <v>Media</v>
      </c>
      <c r="D99" s="2" t="str">
        <f t="shared" si="4"/>
        <v>Altissimo</v>
      </c>
      <c r="E99" s="2" t="str">
        <f t="shared" si="5"/>
        <v/>
      </c>
      <c r="F99" s="2" t="str">
        <f t="shared" si="6"/>
        <v/>
      </c>
      <c r="G99" s="2" t="str">
        <f t="shared" si="7"/>
        <v>Altissimo</v>
      </c>
    </row>
    <row r="100" spans="3:7" x14ac:dyDescent="0.35">
      <c r="C100" s="2" t="str">
        <f>'Mappatura processi'!Q81</f>
        <v>Bassa</v>
      </c>
      <c r="D100" s="2" t="str">
        <f t="shared" si="4"/>
        <v/>
      </c>
      <c r="E100" s="2" t="str">
        <f t="shared" si="5"/>
        <v>Alto</v>
      </c>
      <c r="F100" s="2" t="str">
        <f t="shared" si="6"/>
        <v/>
      </c>
      <c r="G100" s="2" t="str">
        <f t="shared" si="7"/>
        <v>Alto</v>
      </c>
    </row>
    <row r="101" spans="3:7" x14ac:dyDescent="0.35">
      <c r="C101" s="2" t="str">
        <f>'Mappatura processi'!Q82</f>
        <v>Bassa</v>
      </c>
      <c r="D101" s="2" t="str">
        <f t="shared" si="4"/>
        <v/>
      </c>
      <c r="E101" s="2" t="str">
        <f t="shared" si="5"/>
        <v>Alto</v>
      </c>
      <c r="F101" s="2" t="str">
        <f t="shared" si="6"/>
        <v/>
      </c>
      <c r="G101" s="2" t="str">
        <f t="shared" si="7"/>
        <v>Alto</v>
      </c>
    </row>
    <row r="102" spans="3:7" x14ac:dyDescent="0.35">
      <c r="C102" s="2" t="str">
        <f>'Mappatura processi'!Q83</f>
        <v>Media</v>
      </c>
      <c r="D102" s="2" t="str">
        <f t="shared" si="4"/>
        <v>Altissimo</v>
      </c>
      <c r="E102" s="2" t="str">
        <f t="shared" si="5"/>
        <v/>
      </c>
      <c r="F102" s="2" t="str">
        <f t="shared" si="6"/>
        <v/>
      </c>
      <c r="G102" s="2" t="str">
        <f t="shared" si="7"/>
        <v>Altissimo</v>
      </c>
    </row>
    <row r="103" spans="3:7" x14ac:dyDescent="0.35">
      <c r="C103" s="2" t="str">
        <f>'Mappatura processi'!Q84</f>
        <v>Bassa</v>
      </c>
      <c r="D103" s="2" t="str">
        <f t="shared" si="4"/>
        <v/>
      </c>
      <c r="E103" s="2" t="str">
        <f t="shared" si="5"/>
        <v>Alto</v>
      </c>
      <c r="F103" s="2" t="str">
        <f t="shared" si="6"/>
        <v/>
      </c>
      <c r="G103" s="2" t="str">
        <f t="shared" si="7"/>
        <v>Alto</v>
      </c>
    </row>
    <row r="104" spans="3:7" x14ac:dyDescent="0.35">
      <c r="C104" s="2" t="str">
        <f>'Mappatura processi'!Q85</f>
        <v>Bassa</v>
      </c>
      <c r="D104" s="2" t="str">
        <f t="shared" si="4"/>
        <v/>
      </c>
      <c r="E104" s="2" t="str">
        <f t="shared" si="5"/>
        <v>Alto</v>
      </c>
      <c r="F104" s="2" t="str">
        <f t="shared" si="6"/>
        <v/>
      </c>
      <c r="G104" s="2" t="str">
        <f t="shared" si="7"/>
        <v>Alto</v>
      </c>
    </row>
    <row r="105" spans="3:7" x14ac:dyDescent="0.35">
      <c r="C105" s="2" t="str">
        <f>'Mappatura processi'!Q86</f>
        <v>Molto bassa</v>
      </c>
      <c r="D105" s="2" t="str">
        <f t="shared" si="4"/>
        <v/>
      </c>
      <c r="E105" s="2" t="str">
        <f t="shared" si="5"/>
        <v/>
      </c>
      <c r="F105" s="2" t="str">
        <f t="shared" si="6"/>
        <v>Medio</v>
      </c>
      <c r="G105" s="2" t="str">
        <f t="shared" si="7"/>
        <v>Medio</v>
      </c>
    </row>
    <row r="106" spans="3:7" x14ac:dyDescent="0.35">
      <c r="C106" s="2" t="str">
        <f>'Mappatura processi'!Q87</f>
        <v>Media</v>
      </c>
      <c r="D106" s="2" t="str">
        <f t="shared" si="4"/>
        <v>Altissimo</v>
      </c>
      <c r="E106" s="2" t="str">
        <f t="shared" si="5"/>
        <v/>
      </c>
      <c r="F106" s="2" t="str">
        <f t="shared" si="6"/>
        <v/>
      </c>
      <c r="G106" s="2" t="str">
        <f t="shared" si="7"/>
        <v>Altissimo</v>
      </c>
    </row>
    <row r="107" spans="3:7" x14ac:dyDescent="0.35">
      <c r="C107" s="2" t="str">
        <f>'Mappatura processi'!Q88</f>
        <v>Media</v>
      </c>
      <c r="D107" s="2" t="str">
        <f t="shared" si="4"/>
        <v>Altissimo</v>
      </c>
      <c r="E107" s="2" t="str">
        <f t="shared" si="5"/>
        <v/>
      </c>
      <c r="F107" s="2" t="str">
        <f t="shared" si="6"/>
        <v/>
      </c>
      <c r="G107" s="2" t="str">
        <f t="shared" si="7"/>
        <v>Altissimo</v>
      </c>
    </row>
    <row r="108" spans="3:7" x14ac:dyDescent="0.35">
      <c r="C108" s="2" t="str">
        <f>'Mappatura processi'!Q89</f>
        <v>Media</v>
      </c>
      <c r="D108" s="2" t="str">
        <f t="shared" si="4"/>
        <v>Altissimo</v>
      </c>
      <c r="E108" s="2" t="str">
        <f t="shared" si="5"/>
        <v/>
      </c>
      <c r="F108" s="2" t="str">
        <f t="shared" si="6"/>
        <v/>
      </c>
      <c r="G108" s="2" t="str">
        <f t="shared" si="7"/>
        <v>Altissimo</v>
      </c>
    </row>
    <row r="109" spans="3:7" x14ac:dyDescent="0.35">
      <c r="C109" s="2" t="str">
        <f>'Mappatura processi'!Q90</f>
        <v>Bassa</v>
      </c>
      <c r="D109" s="2" t="str">
        <f t="shared" si="4"/>
        <v/>
      </c>
      <c r="E109" s="2" t="str">
        <f t="shared" si="5"/>
        <v>Alto</v>
      </c>
      <c r="F109" s="2" t="str">
        <f t="shared" si="6"/>
        <v/>
      </c>
      <c r="G109" s="2" t="str">
        <f t="shared" si="7"/>
        <v>Alto</v>
      </c>
    </row>
    <row r="110" spans="3:7" x14ac:dyDescent="0.35">
      <c r="C110" s="2" t="str">
        <f>'Mappatura processi'!Q91</f>
        <v>Molto bassa</v>
      </c>
      <c r="D110" s="2" t="str">
        <f t="shared" si="4"/>
        <v/>
      </c>
      <c r="E110" s="2" t="str">
        <f t="shared" si="5"/>
        <v/>
      </c>
      <c r="F110" s="2" t="str">
        <f t="shared" si="6"/>
        <v>Medio</v>
      </c>
      <c r="G110" s="2" t="str">
        <f t="shared" si="7"/>
        <v>Medio</v>
      </c>
    </row>
    <row r="111" spans="3:7" x14ac:dyDescent="0.35">
      <c r="C111" s="2" t="str">
        <f>'Mappatura processi'!Q92</f>
        <v>Media</v>
      </c>
      <c r="D111" s="2" t="str">
        <f t="shared" si="4"/>
        <v>Altissimo</v>
      </c>
      <c r="E111" s="2" t="str">
        <f t="shared" si="5"/>
        <v/>
      </c>
      <c r="F111" s="2" t="str">
        <f t="shared" si="6"/>
        <v/>
      </c>
      <c r="G111" s="2" t="str">
        <f t="shared" si="7"/>
        <v>Altissimo</v>
      </c>
    </row>
    <row r="112" spans="3:7" x14ac:dyDescent="0.35">
      <c r="C112" s="2" t="str">
        <f>'Mappatura processi'!Q93</f>
        <v>Bassa</v>
      </c>
      <c r="D112" s="2" t="str">
        <f t="shared" si="4"/>
        <v/>
      </c>
      <c r="E112" s="2" t="str">
        <f t="shared" si="5"/>
        <v>Alto</v>
      </c>
      <c r="F112" s="2" t="str">
        <f t="shared" si="6"/>
        <v/>
      </c>
      <c r="G112" s="2" t="str">
        <f t="shared" si="7"/>
        <v>Alto</v>
      </c>
    </row>
    <row r="113" spans="3:7" x14ac:dyDescent="0.35">
      <c r="C113" s="2" t="str">
        <f>'Mappatura processi'!Q94</f>
        <v>Bassa</v>
      </c>
      <c r="D113" s="2" t="str">
        <f t="shared" si="4"/>
        <v/>
      </c>
      <c r="E113" s="2" t="str">
        <f t="shared" si="5"/>
        <v>Alto</v>
      </c>
      <c r="F113" s="2" t="str">
        <f t="shared" si="6"/>
        <v/>
      </c>
      <c r="G113" s="2" t="str">
        <f t="shared" si="7"/>
        <v>Alto</v>
      </c>
    </row>
    <row r="114" spans="3:7" x14ac:dyDescent="0.35">
      <c r="C114" s="2">
        <f>'Mappatura processi'!Q95</f>
        <v>0</v>
      </c>
      <c r="D114" s="2" t="str">
        <f t="shared" si="4"/>
        <v/>
      </c>
      <c r="E114" s="2" t="str">
        <f t="shared" si="5"/>
        <v/>
      </c>
      <c r="F114" s="2" t="str">
        <f t="shared" si="6"/>
        <v/>
      </c>
      <c r="G114" s="2" t="str">
        <f t="shared" si="7"/>
        <v/>
      </c>
    </row>
    <row r="115" spans="3:7" x14ac:dyDescent="0.35">
      <c r="C115" s="2" t="str">
        <f>'Mappatura processi'!Q96</f>
        <v>Media</v>
      </c>
      <c r="D115" s="2" t="str">
        <f t="shared" si="4"/>
        <v>Altissimo</v>
      </c>
      <c r="E115" s="2" t="str">
        <f t="shared" si="5"/>
        <v/>
      </c>
      <c r="F115" s="2" t="str">
        <f t="shared" si="6"/>
        <v/>
      </c>
      <c r="G115" s="2" t="str">
        <f t="shared" si="7"/>
        <v>Altissimo</v>
      </c>
    </row>
    <row r="116" spans="3:7" x14ac:dyDescent="0.35">
      <c r="C116" s="2" t="str">
        <f>'Mappatura processi'!Q97</f>
        <v>Bassa</v>
      </c>
      <c r="D116" s="2" t="str">
        <f t="shared" si="4"/>
        <v/>
      </c>
      <c r="E116" s="2" t="str">
        <f t="shared" si="5"/>
        <v>Alto</v>
      </c>
      <c r="F116" s="2" t="str">
        <f t="shared" si="6"/>
        <v/>
      </c>
      <c r="G116" s="2" t="str">
        <f t="shared" si="7"/>
        <v>Alto</v>
      </c>
    </row>
    <row r="117" spans="3:7" x14ac:dyDescent="0.35">
      <c r="C117" s="2">
        <f>'Mappatura processi'!Q98</f>
        <v>0</v>
      </c>
      <c r="D117" s="2" t="str">
        <f t="shared" si="4"/>
        <v/>
      </c>
      <c r="E117" s="2" t="str">
        <f t="shared" si="5"/>
        <v/>
      </c>
      <c r="F117" s="2" t="str">
        <f t="shared" si="6"/>
        <v/>
      </c>
      <c r="G117" s="2" t="str">
        <f t="shared" si="7"/>
        <v/>
      </c>
    </row>
    <row r="118" spans="3:7" x14ac:dyDescent="0.35">
      <c r="C118" s="2" t="str">
        <f>'Mappatura processi'!Q99</f>
        <v>Molto bassa</v>
      </c>
      <c r="D118" s="2" t="str">
        <f t="shared" si="4"/>
        <v/>
      </c>
      <c r="E118" s="2" t="str">
        <f t="shared" si="5"/>
        <v/>
      </c>
      <c r="F118" s="2" t="str">
        <f t="shared" si="6"/>
        <v>Medio</v>
      </c>
      <c r="G118" s="2" t="str">
        <f t="shared" si="7"/>
        <v>Medio</v>
      </c>
    </row>
    <row r="119" spans="3:7" x14ac:dyDescent="0.35">
      <c r="C119" s="2">
        <f>'Mappatura processi'!Q100</f>
        <v>0</v>
      </c>
      <c r="D119" s="2" t="str">
        <f t="shared" si="4"/>
        <v/>
      </c>
      <c r="E119" s="2" t="str">
        <f t="shared" si="5"/>
        <v/>
      </c>
      <c r="F119" s="2" t="str">
        <f t="shared" si="6"/>
        <v/>
      </c>
      <c r="G119" s="2" t="str">
        <f t="shared" si="7"/>
        <v/>
      </c>
    </row>
    <row r="120" spans="3:7" x14ac:dyDescent="0.35">
      <c r="C120" s="2" t="str">
        <f>'Mappatura processi'!Q101</f>
        <v>Bassa</v>
      </c>
      <c r="D120" s="2" t="str">
        <f t="shared" si="4"/>
        <v/>
      </c>
      <c r="E120" s="2" t="str">
        <f t="shared" si="5"/>
        <v>Alto</v>
      </c>
      <c r="F120" s="2" t="str">
        <f t="shared" si="6"/>
        <v/>
      </c>
      <c r="G120" s="2" t="str">
        <f t="shared" si="7"/>
        <v>Alto</v>
      </c>
    </row>
    <row r="121" spans="3:7" x14ac:dyDescent="0.35">
      <c r="C121" s="2" t="str">
        <f>'Mappatura processi'!Q102</f>
        <v>Bassa</v>
      </c>
      <c r="D121" s="2" t="str">
        <f t="shared" si="4"/>
        <v/>
      </c>
      <c r="E121" s="2" t="str">
        <f t="shared" si="5"/>
        <v>Alto</v>
      </c>
      <c r="F121" s="2" t="str">
        <f t="shared" si="6"/>
        <v/>
      </c>
      <c r="G121" s="2" t="str">
        <f t="shared" si="7"/>
        <v>Alto</v>
      </c>
    </row>
    <row r="122" spans="3:7" x14ac:dyDescent="0.35">
      <c r="C122" s="2" t="str">
        <f>'Mappatura processi'!Q103</f>
        <v>Bassa</v>
      </c>
      <c r="D122" s="2" t="str">
        <f t="shared" si="4"/>
        <v/>
      </c>
      <c r="E122" s="2" t="str">
        <f t="shared" si="5"/>
        <v>Alto</v>
      </c>
      <c r="F122" s="2" t="str">
        <f t="shared" si="6"/>
        <v/>
      </c>
      <c r="G122" s="2" t="str">
        <f t="shared" si="7"/>
        <v>Alto</v>
      </c>
    </row>
    <row r="123" spans="3:7" x14ac:dyDescent="0.35">
      <c r="C123" s="2" t="str">
        <f>'Mappatura processi'!Q104</f>
        <v>Bassa</v>
      </c>
      <c r="D123" s="2" t="str">
        <f t="shared" si="4"/>
        <v/>
      </c>
      <c r="E123" s="2" t="str">
        <f t="shared" si="5"/>
        <v>Alto</v>
      </c>
      <c r="F123" s="2" t="str">
        <f t="shared" si="6"/>
        <v/>
      </c>
      <c r="G123" s="2" t="str">
        <f t="shared" si="7"/>
        <v>Alto</v>
      </c>
    </row>
    <row r="124" spans="3:7" x14ac:dyDescent="0.35">
      <c r="C124" s="2" t="str">
        <f>'Mappatura processi'!Q105</f>
        <v>Molto bassa</v>
      </c>
      <c r="D124" s="2" t="str">
        <f t="shared" si="4"/>
        <v/>
      </c>
      <c r="E124" s="2" t="str">
        <f t="shared" si="5"/>
        <v/>
      </c>
      <c r="F124" s="2" t="str">
        <f t="shared" si="6"/>
        <v>Medio</v>
      </c>
      <c r="G124" s="2" t="str">
        <f t="shared" si="7"/>
        <v>Medio</v>
      </c>
    </row>
    <row r="125" spans="3:7" x14ac:dyDescent="0.35">
      <c r="C125" s="2" t="str">
        <f>'Mappatura processi'!Q106</f>
        <v>Bassa</v>
      </c>
      <c r="D125" s="2" t="str">
        <f t="shared" si="4"/>
        <v/>
      </c>
      <c r="E125" s="2" t="str">
        <f t="shared" si="5"/>
        <v>Alto</v>
      </c>
      <c r="F125" s="2" t="str">
        <f t="shared" si="6"/>
        <v/>
      </c>
      <c r="G125" s="2" t="str">
        <f t="shared" si="7"/>
        <v>Alto</v>
      </c>
    </row>
  </sheetData>
  <mergeCells count="1">
    <mergeCell ref="C9:D9"/>
  </mergeCells>
  <pageMargins left="0.7" right="0.7" top="0.75" bottom="0.75" header="0.3" footer="0.3"/>
  <pageSetup paperSize="9" orientation="portrait" horizontalDpi="4294967293"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6</vt:i4>
      </vt:variant>
    </vt:vector>
  </HeadingPairs>
  <TitlesOfParts>
    <vt:vector size="11" baseType="lpstr">
      <vt:lpstr>Sezione generale</vt:lpstr>
      <vt:lpstr>Sezione generale_old</vt:lpstr>
      <vt:lpstr>Mappatura processi</vt:lpstr>
      <vt:lpstr>competenze</vt:lpstr>
      <vt:lpstr>Parametri</vt:lpstr>
      <vt:lpstr>Altissimo</vt:lpstr>
      <vt:lpstr>Alto</vt:lpstr>
      <vt:lpstr>competenze!Area_stampa</vt:lpstr>
      <vt:lpstr>'Mappatura processi'!Area_stampa</vt:lpstr>
      <vt:lpstr>Medio</vt:lpstr>
      <vt:lpstr>'Mappatura processi'!Titoli_stampa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 </cp:lastModifiedBy>
  <cp:lastPrinted>2015-12-15T13:44:03Z</cp:lastPrinted>
  <dcterms:created xsi:type="dcterms:W3CDTF">2014-07-11T10:05:14Z</dcterms:created>
  <dcterms:modified xsi:type="dcterms:W3CDTF">2016-01-29T10:29:35Z</dcterms:modified>
</cp:coreProperties>
</file>