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Questa_cartella_di_lavoro" defaultThemeVersion="124226"/>
  <bookViews>
    <workbookView xWindow="0" yWindow="690" windowWidth="17020" windowHeight="10230"/>
  </bookViews>
  <sheets>
    <sheet name="Sezione generale" sheetId="15" r:id="rId1"/>
    <sheet name="Sezione generale_old" sheetId="1" state="hidden" r:id="rId2"/>
    <sheet name="Mappatura processi" sheetId="13" r:id="rId3"/>
    <sheet name="competenze" sheetId="14" state="hidden" r:id="rId4"/>
    <sheet name="Parametri" sheetId="16" r:id="rId5"/>
  </sheets>
  <externalReferences>
    <externalReference r:id="rId6"/>
    <externalReference r:id="rId7"/>
    <externalReference r:id="rId8"/>
  </externalReferences>
  <definedNames>
    <definedName name="_xlnm._FilterDatabase" localSheetId="3" hidden="1">competenze!$B$1:$D$31</definedName>
    <definedName name="Altissimo">Parametri!$B$23:$C$25</definedName>
    <definedName name="Alto">Parametri!$B$26:$C$26</definedName>
    <definedName name="_xlnm.Print_Area" localSheetId="3">competenze!$B$1:$D$31</definedName>
    <definedName name="_xlnm.Print_Area" localSheetId="2">'Mappatura processi'!$A$1:$G$103</definedName>
    <definedName name="Direzione">#REF!</definedName>
    <definedName name="Medio">Parametri!$B$27:$C$27</definedName>
    <definedName name="Profilo_dirigente" localSheetId="3">[1]Parametri!$B$2:$B$6</definedName>
    <definedName name="Profilo_dirigente" localSheetId="0">[1]Parametri!$B$2:$B$6</definedName>
    <definedName name="Profilo_dirigente">#REF!</definedName>
    <definedName name="Struttura">#REF!</definedName>
    <definedName name="Tipo_relazione">#REF!</definedName>
    <definedName name="_xlnm.Print_Titles" localSheetId="2">'Mappatura processi'!$1:$2</definedName>
    <definedName name="ufficio">#REF!</definedName>
    <definedName name="ufficio_di_destinazione">[2]parametri!$A$2:$A$34</definedName>
  </definedNames>
  <calcPr calcId="145621"/>
</workbook>
</file>

<file path=xl/calcChain.xml><?xml version="1.0" encoding="utf-8"?>
<calcChain xmlns="http://schemas.openxmlformats.org/spreadsheetml/2006/main">
  <c r="C125" i="16" l="1"/>
  <c r="F125" i="16" s="1"/>
  <c r="C124" i="16"/>
  <c r="D124" i="16" s="1"/>
  <c r="C123" i="16"/>
  <c r="E123" i="16" s="1"/>
  <c r="C122" i="16"/>
  <c r="C121" i="16"/>
  <c r="D121" i="16" s="1"/>
  <c r="C120" i="16"/>
  <c r="E120" i="16" s="1"/>
  <c r="C119" i="16"/>
  <c r="C118" i="16"/>
  <c r="D118" i="16" s="1"/>
  <c r="C117" i="16"/>
  <c r="C116" i="16"/>
  <c r="E116" i="16" s="1"/>
  <c r="C115" i="16"/>
  <c r="E115" i="16" s="1"/>
  <c r="C114" i="16"/>
  <c r="C113" i="16"/>
  <c r="D113" i="16" s="1"/>
  <c r="C112" i="16"/>
  <c r="F112" i="16" s="1"/>
  <c r="C111" i="16"/>
  <c r="C110" i="16"/>
  <c r="D110" i="16" s="1"/>
  <c r="C109" i="16"/>
  <c r="C108" i="16"/>
  <c r="F108" i="16" s="1"/>
  <c r="C107" i="16"/>
  <c r="E107" i="16" s="1"/>
  <c r="C106" i="16"/>
  <c r="C105" i="16"/>
  <c r="D105" i="16" s="1"/>
  <c r="C104" i="16"/>
  <c r="F104" i="16" s="1"/>
  <c r="C103" i="16"/>
  <c r="C102" i="16"/>
  <c r="D102" i="16" s="1"/>
  <c r="C101" i="16"/>
  <c r="C100" i="16"/>
  <c r="F100" i="16" s="1"/>
  <c r="C99" i="16"/>
  <c r="E99" i="16" s="1"/>
  <c r="C98" i="16"/>
  <c r="C97" i="16"/>
  <c r="D97" i="16" s="1"/>
  <c r="C96" i="16"/>
  <c r="D96" i="16" s="1"/>
  <c r="C95" i="16"/>
  <c r="C94" i="16"/>
  <c r="D94" i="16" s="1"/>
  <c r="C93" i="16"/>
  <c r="C92" i="16"/>
  <c r="D92" i="16" s="1"/>
  <c r="C91" i="16"/>
  <c r="E91" i="16" s="1"/>
  <c r="C90" i="16"/>
  <c r="C89" i="16"/>
  <c r="D89" i="16" s="1"/>
  <c r="C88" i="16"/>
  <c r="E88" i="16" s="1"/>
  <c r="C87" i="16"/>
  <c r="C86" i="16"/>
  <c r="D86" i="16" s="1"/>
  <c r="C85" i="16"/>
  <c r="C84" i="16"/>
  <c r="E84" i="16" s="1"/>
  <c r="C83" i="16"/>
  <c r="E83" i="16" s="1"/>
  <c r="C82" i="16"/>
  <c r="C81" i="16"/>
  <c r="D81" i="16" s="1"/>
  <c r="C80" i="16"/>
  <c r="F80" i="16" s="1"/>
  <c r="C79" i="16"/>
  <c r="C78" i="16"/>
  <c r="D78" i="16" s="1"/>
  <c r="C77" i="16"/>
  <c r="C76" i="16"/>
  <c r="F76" i="16" s="1"/>
  <c r="C75" i="16"/>
  <c r="E75" i="16" s="1"/>
  <c r="C74" i="16"/>
  <c r="C73" i="16"/>
  <c r="D73" i="16" s="1"/>
  <c r="C72" i="16"/>
  <c r="E72" i="16" s="1"/>
  <c r="C71" i="16"/>
  <c r="C70" i="16"/>
  <c r="D70" i="16" s="1"/>
  <c r="C69" i="16"/>
  <c r="C68" i="16"/>
  <c r="D68" i="16" s="1"/>
  <c r="C67" i="16"/>
  <c r="E67" i="16" s="1"/>
  <c r="C66" i="16"/>
  <c r="C65" i="16"/>
  <c r="D65" i="16" s="1"/>
  <c r="C64" i="16"/>
  <c r="D64" i="16" s="1"/>
  <c r="C63" i="16"/>
  <c r="C62" i="16"/>
  <c r="D62" i="16" s="1"/>
  <c r="C61" i="16"/>
  <c r="C60" i="16"/>
  <c r="D60" i="16" s="1"/>
  <c r="C59" i="16"/>
  <c r="E59" i="16" s="1"/>
  <c r="C58" i="16"/>
  <c r="C57" i="16"/>
  <c r="D57" i="16" s="1"/>
  <c r="C56" i="16"/>
  <c r="E56" i="16" s="1"/>
  <c r="C55" i="16"/>
  <c r="C54" i="16"/>
  <c r="D54" i="16" s="1"/>
  <c r="C53" i="16"/>
  <c r="D53" i="16" s="1"/>
  <c r="C52" i="16"/>
  <c r="E52" i="16" s="1"/>
  <c r="C51" i="16"/>
  <c r="E51" i="16" s="1"/>
  <c r="C50" i="16"/>
  <c r="C49" i="16"/>
  <c r="D49" i="16" s="1"/>
  <c r="C48" i="16"/>
  <c r="F48" i="16" s="1"/>
  <c r="C47" i="16"/>
  <c r="C46" i="16"/>
  <c r="D46" i="16" s="1"/>
  <c r="C45" i="16"/>
  <c r="D45" i="16" s="1"/>
  <c r="C44" i="16"/>
  <c r="F44" i="16" s="1"/>
  <c r="C43" i="16"/>
  <c r="E43" i="16" s="1"/>
  <c r="C42" i="16"/>
  <c r="C41" i="16"/>
  <c r="D41" i="16" s="1"/>
  <c r="C40" i="16"/>
  <c r="F40" i="16" s="1"/>
  <c r="C39" i="16"/>
  <c r="F39" i="16" s="1"/>
  <c r="C38" i="16"/>
  <c r="C37" i="16"/>
  <c r="C36" i="16"/>
  <c r="F36" i="16" s="1"/>
  <c r="C35" i="16"/>
  <c r="E35" i="16" s="1"/>
  <c r="C34" i="16"/>
  <c r="C33" i="16"/>
  <c r="D33" i="16" s="1"/>
  <c r="C32" i="16"/>
  <c r="F32" i="16" s="1"/>
  <c r="C31" i="16"/>
  <c r="D31" i="16" s="1"/>
  <c r="C30" i="16"/>
  <c r="F30" i="16" s="1"/>
  <c r="C29" i="16"/>
  <c r="C28" i="16"/>
  <c r="F28" i="16" s="1"/>
  <c r="C27" i="16"/>
  <c r="F27" i="16" s="1"/>
  <c r="C26" i="16"/>
  <c r="D26" i="16" s="1"/>
  <c r="C25" i="16"/>
  <c r="E25" i="16" s="1"/>
  <c r="C24" i="16"/>
  <c r="F24" i="16" s="1"/>
  <c r="C23" i="16"/>
  <c r="E23" i="16" s="1"/>
  <c r="A69" i="13"/>
  <c r="A33" i="13"/>
  <c r="A4" i="13"/>
  <c r="C5" i="1"/>
  <c r="C3" i="1"/>
  <c r="C6" i="15"/>
  <c r="C4" i="15"/>
  <c r="C3" i="15"/>
  <c r="E96" i="16" l="1"/>
  <c r="D100" i="16"/>
  <c r="E104" i="16"/>
  <c r="D36" i="16"/>
  <c r="E100" i="16"/>
  <c r="F64" i="16"/>
  <c r="F23" i="16"/>
  <c r="F35" i="16"/>
  <c r="F52" i="16"/>
  <c r="D72" i="16"/>
  <c r="F92" i="16"/>
  <c r="E124" i="16"/>
  <c r="E32" i="16"/>
  <c r="D35" i="16"/>
  <c r="F88" i="16"/>
  <c r="F116" i="16"/>
  <c r="F31" i="16"/>
  <c r="E60" i="16"/>
  <c r="F72" i="16"/>
  <c r="E68" i="16"/>
  <c r="E31" i="16"/>
  <c r="G31" i="16" s="1"/>
  <c r="E36" i="16"/>
  <c r="F56" i="16"/>
  <c r="E64" i="16"/>
  <c r="F68" i="16"/>
  <c r="E92" i="16"/>
  <c r="F96" i="16"/>
  <c r="D104" i="16"/>
  <c r="G104" i="16" s="1"/>
  <c r="F124" i="16"/>
  <c r="F60" i="16"/>
  <c r="F84" i="16"/>
  <c r="F120" i="16"/>
  <c r="E125" i="16"/>
  <c r="S41" i="13"/>
  <c r="D39" i="16"/>
  <c r="D48" i="16"/>
  <c r="D80" i="16"/>
  <c r="D108" i="16"/>
  <c r="D112" i="16"/>
  <c r="D23" i="16"/>
  <c r="E27" i="16"/>
  <c r="E28" i="16"/>
  <c r="E39" i="16"/>
  <c r="E40" i="16"/>
  <c r="E44" i="16"/>
  <c r="E48" i="16"/>
  <c r="D52" i="16"/>
  <c r="D56" i="16"/>
  <c r="G56" i="16" s="1"/>
  <c r="E76" i="16"/>
  <c r="E80" i="16"/>
  <c r="D84" i="16"/>
  <c r="D88" i="16"/>
  <c r="E108" i="16"/>
  <c r="E112" i="16"/>
  <c r="D116" i="16"/>
  <c r="D120" i="16"/>
  <c r="D27" i="16"/>
  <c r="D28" i="16"/>
  <c r="D40" i="16"/>
  <c r="D44" i="16"/>
  <c r="D76" i="16"/>
  <c r="D32" i="16"/>
  <c r="D125" i="16"/>
  <c r="D34" i="16"/>
  <c r="E34" i="16"/>
  <c r="F34" i="16"/>
  <c r="D38" i="16"/>
  <c r="E38" i="16"/>
  <c r="E42" i="16"/>
  <c r="F42" i="16"/>
  <c r="D47" i="16"/>
  <c r="F47" i="16"/>
  <c r="E50" i="16"/>
  <c r="F50" i="16"/>
  <c r="D55" i="16"/>
  <c r="F55" i="16"/>
  <c r="E58" i="16"/>
  <c r="F58" i="16"/>
  <c r="F61" i="16"/>
  <c r="E61" i="16"/>
  <c r="D63" i="16"/>
  <c r="F63" i="16"/>
  <c r="E66" i="16"/>
  <c r="F66" i="16"/>
  <c r="F69" i="16"/>
  <c r="E69" i="16"/>
  <c r="D71" i="16"/>
  <c r="F71" i="16"/>
  <c r="E74" i="16"/>
  <c r="F74" i="16"/>
  <c r="F77" i="16"/>
  <c r="E77" i="16"/>
  <c r="D79" i="16"/>
  <c r="F79" i="16"/>
  <c r="E82" i="16"/>
  <c r="F82" i="16"/>
  <c r="F85" i="16"/>
  <c r="E85" i="16"/>
  <c r="D87" i="16"/>
  <c r="F87" i="16"/>
  <c r="E90" i="16"/>
  <c r="F90" i="16"/>
  <c r="F93" i="16"/>
  <c r="E93" i="16"/>
  <c r="D95" i="16"/>
  <c r="F95" i="16"/>
  <c r="E98" i="16"/>
  <c r="F98" i="16"/>
  <c r="F101" i="16"/>
  <c r="E101" i="16"/>
  <c r="D103" i="16"/>
  <c r="F103" i="16"/>
  <c r="E106" i="16"/>
  <c r="F106" i="16"/>
  <c r="F109" i="16"/>
  <c r="E109" i="16"/>
  <c r="D111" i="16"/>
  <c r="F111" i="16"/>
  <c r="E114" i="16"/>
  <c r="F114" i="16"/>
  <c r="F117" i="16"/>
  <c r="E117" i="16"/>
  <c r="D119" i="16"/>
  <c r="F119" i="16"/>
  <c r="E122" i="16"/>
  <c r="F122" i="16"/>
  <c r="D24" i="16"/>
  <c r="D25" i="16"/>
  <c r="E26" i="16"/>
  <c r="E37" i="16"/>
  <c r="F37" i="16"/>
  <c r="F38" i="16"/>
  <c r="D42" i="16"/>
  <c r="E47" i="16"/>
  <c r="D50" i="16"/>
  <c r="E55" i="16"/>
  <c r="D58" i="16"/>
  <c r="D61" i="16"/>
  <c r="E63" i="16"/>
  <c r="D66" i="16"/>
  <c r="D69" i="16"/>
  <c r="E71" i="16"/>
  <c r="D74" i="16"/>
  <c r="D77" i="16"/>
  <c r="E79" i="16"/>
  <c r="D82" i="16"/>
  <c r="D85" i="16"/>
  <c r="E87" i="16"/>
  <c r="D90" i="16"/>
  <c r="D93" i="16"/>
  <c r="E95" i="16"/>
  <c r="D98" i="16"/>
  <c r="D101" i="16"/>
  <c r="E103" i="16"/>
  <c r="D106" i="16"/>
  <c r="D109" i="16"/>
  <c r="E111" i="16"/>
  <c r="D114" i="16"/>
  <c r="D117" i="16"/>
  <c r="E119" i="16"/>
  <c r="D122" i="16"/>
  <c r="E29" i="16"/>
  <c r="F29" i="16"/>
  <c r="D29" i="16"/>
  <c r="E33" i="16"/>
  <c r="F33" i="16"/>
  <c r="F45" i="16"/>
  <c r="E45" i="16"/>
  <c r="F53" i="16"/>
  <c r="E53" i="16"/>
  <c r="E24" i="16"/>
  <c r="F25" i="16"/>
  <c r="F26" i="16"/>
  <c r="D30" i="16"/>
  <c r="E30" i="16"/>
  <c r="D37" i="16"/>
  <c r="F41" i="16"/>
  <c r="E41" i="16"/>
  <c r="D43" i="16"/>
  <c r="F43" i="16"/>
  <c r="E46" i="16"/>
  <c r="F46" i="16"/>
  <c r="F49" i="16"/>
  <c r="E49" i="16"/>
  <c r="D51" i="16"/>
  <c r="F51" i="16"/>
  <c r="E54" i="16"/>
  <c r="F54" i="16"/>
  <c r="F57" i="16"/>
  <c r="E57" i="16"/>
  <c r="D59" i="16"/>
  <c r="F59" i="16"/>
  <c r="E62" i="16"/>
  <c r="F62" i="16"/>
  <c r="F65" i="16"/>
  <c r="E65" i="16"/>
  <c r="D67" i="16"/>
  <c r="F67" i="16"/>
  <c r="E70" i="16"/>
  <c r="F70" i="16"/>
  <c r="F73" i="16"/>
  <c r="E73" i="16"/>
  <c r="D75" i="16"/>
  <c r="F75" i="16"/>
  <c r="E78" i="16"/>
  <c r="F78" i="16"/>
  <c r="F81" i="16"/>
  <c r="E81" i="16"/>
  <c r="D83" i="16"/>
  <c r="F83" i="16"/>
  <c r="E86" i="16"/>
  <c r="F86" i="16"/>
  <c r="F89" i="16"/>
  <c r="E89" i="16"/>
  <c r="D91" i="16"/>
  <c r="F91" i="16"/>
  <c r="E94" i="16"/>
  <c r="F94" i="16"/>
  <c r="F97" i="16"/>
  <c r="E97" i="16"/>
  <c r="D99" i="16"/>
  <c r="F99" i="16"/>
  <c r="E102" i="16"/>
  <c r="F102" i="16"/>
  <c r="F105" i="16"/>
  <c r="E105" i="16"/>
  <c r="D107" i="16"/>
  <c r="F107" i="16"/>
  <c r="E110" i="16"/>
  <c r="F110" i="16"/>
  <c r="F113" i="16"/>
  <c r="E113" i="16"/>
  <c r="D115" i="16"/>
  <c r="F115" i="16"/>
  <c r="E118" i="16"/>
  <c r="F118" i="16"/>
  <c r="F121" i="16"/>
  <c r="E121" i="16"/>
  <c r="D123" i="16"/>
  <c r="F123" i="16"/>
  <c r="G64" i="16" l="1"/>
  <c r="G96" i="16"/>
  <c r="G36" i="16"/>
  <c r="S16" i="13"/>
  <c r="G100" i="16"/>
  <c r="S29" i="13"/>
  <c r="S45" i="13"/>
  <c r="G92" i="16"/>
  <c r="G60" i="16"/>
  <c r="G125" i="16"/>
  <c r="G124" i="16"/>
  <c r="G52" i="16"/>
  <c r="G72" i="16"/>
  <c r="S13" i="13"/>
  <c r="G35" i="16"/>
  <c r="S33" i="13"/>
  <c r="S12" i="13"/>
  <c r="G27" i="16"/>
  <c r="G68" i="16"/>
  <c r="G88" i="16"/>
  <c r="G23" i="16"/>
  <c r="G118" i="16"/>
  <c r="G102" i="16"/>
  <c r="G81" i="16"/>
  <c r="G70" i="16"/>
  <c r="S30" i="13"/>
  <c r="G32" i="16"/>
  <c r="G120" i="16"/>
  <c r="S55" i="13"/>
  <c r="G62" i="16"/>
  <c r="G97" i="16"/>
  <c r="G86" i="16"/>
  <c r="S52" i="13"/>
  <c r="G112" i="16"/>
  <c r="G39" i="16"/>
  <c r="S20" i="13"/>
  <c r="G113" i="16"/>
  <c r="G65" i="16"/>
  <c r="G49" i="16"/>
  <c r="G28" i="16"/>
  <c r="G53" i="16"/>
  <c r="G40" i="16"/>
  <c r="G54" i="16"/>
  <c r="G76" i="16"/>
  <c r="S58" i="13"/>
  <c r="G108" i="16"/>
  <c r="G44" i="16"/>
  <c r="G80" i="16"/>
  <c r="G121" i="16"/>
  <c r="G105" i="16"/>
  <c r="G73" i="16"/>
  <c r="G41" i="16"/>
  <c r="G45" i="16"/>
  <c r="S14" i="13"/>
  <c r="G116" i="16"/>
  <c r="G84" i="16"/>
  <c r="G48" i="16"/>
  <c r="G115" i="16"/>
  <c r="G99" i="16"/>
  <c r="G83" i="16"/>
  <c r="S65" i="13"/>
  <c r="G67" i="16"/>
  <c r="G51" i="16"/>
  <c r="S32" i="13"/>
  <c r="G98" i="16"/>
  <c r="G77" i="16"/>
  <c r="S59" i="13"/>
  <c r="G26" i="16"/>
  <c r="G119" i="16"/>
  <c r="G87" i="16"/>
  <c r="G71" i="16"/>
  <c r="G55" i="16"/>
  <c r="G38" i="16"/>
  <c r="G30" i="16"/>
  <c r="G78" i="16"/>
  <c r="G117" i="16"/>
  <c r="G74" i="16"/>
  <c r="S56" i="13"/>
  <c r="G25" i="16"/>
  <c r="G107" i="16"/>
  <c r="G91" i="16"/>
  <c r="G75" i="16"/>
  <c r="S57" i="13"/>
  <c r="G59" i="16"/>
  <c r="G43" i="16"/>
  <c r="S43" i="13"/>
  <c r="G89" i="16"/>
  <c r="G114" i="16"/>
  <c r="G93" i="16"/>
  <c r="G82" i="16"/>
  <c r="S64" i="13"/>
  <c r="G61" i="16"/>
  <c r="S42" i="13"/>
  <c r="G24" i="16"/>
  <c r="S5" i="13"/>
  <c r="G111" i="16"/>
  <c r="G95" i="16"/>
  <c r="G79" i="16"/>
  <c r="G63" i="16"/>
  <c r="S44" i="13"/>
  <c r="G110" i="16"/>
  <c r="G46" i="16"/>
  <c r="G109" i="16"/>
  <c r="G66" i="16"/>
  <c r="G103" i="16"/>
  <c r="G47" i="16"/>
  <c r="S28" i="13"/>
  <c r="G33" i="16"/>
  <c r="G37" i="16"/>
  <c r="G29" i="16"/>
  <c r="G94" i="16"/>
  <c r="G106" i="16"/>
  <c r="G85" i="16"/>
  <c r="G50" i="16"/>
  <c r="S31" i="13"/>
  <c r="S15" i="13"/>
  <c r="G34" i="16"/>
  <c r="G123" i="16"/>
  <c r="G122" i="16"/>
  <c r="G101" i="16"/>
  <c r="G90" i="16"/>
  <c r="G69" i="16"/>
  <c r="G58" i="16"/>
  <c r="G42" i="16"/>
  <c r="G57" i="16"/>
</calcChain>
</file>

<file path=xl/comments1.xml><?xml version="1.0" encoding="utf-8"?>
<comments xmlns="http://schemas.openxmlformats.org/spreadsheetml/2006/main">
  <authors>
    <author>v.longo</author>
  </authors>
  <commentList>
    <comment ref="I33" authorId="0">
      <text>
        <r>
          <rPr>
            <b/>
            <sz val="9"/>
            <color indexed="81"/>
            <rFont val="Tahoma"/>
            <family val="2"/>
          </rPr>
          <t>v.longo:martedì pomeriggio 24.11 con 
Valter</t>
        </r>
        <r>
          <rPr>
            <sz val="9"/>
            <color indexed="81"/>
            <rFont val="Tahoma"/>
            <family val="2"/>
          </rPr>
          <t xml:space="preserve">
</t>
        </r>
      </text>
    </comment>
  </commentList>
</comments>
</file>

<file path=xl/sharedStrings.xml><?xml version="1.0" encoding="utf-8"?>
<sst xmlns="http://schemas.openxmlformats.org/spreadsheetml/2006/main" count="1393" uniqueCount="488">
  <si>
    <t>Sezione I: INFORMAZIONI DI CARATTERE GENERALE</t>
  </si>
  <si>
    <t>UFFICIO</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</si>
  <si>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</si>
  <si>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</si>
  <si>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</si>
  <si>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</si>
  <si>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</si>
  <si>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</si>
  <si>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</si>
  <si>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</si>
  <si>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</si>
  <si>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</si>
  <si>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</si>
  <si>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</si>
  <si>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</si>
  <si>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</si>
  <si>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</si>
  <si>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</si>
  <si>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</si>
  <si>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</si>
  <si>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</si>
  <si>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</si>
  <si>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</si>
  <si>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</si>
  <si>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</si>
  <si>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</si>
  <si>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</si>
  <si>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</si>
  <si>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</si>
  <si>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</si>
  <si>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</si>
  <si>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</si>
  <si>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</si>
  <si>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</si>
  <si>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</si>
  <si>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</si>
  <si>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</si>
  <si>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</si>
  <si>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</si>
  <si>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</si>
  <si>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</si>
  <si>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</si>
  <si>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</si>
  <si>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</si>
  <si>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</si>
  <si>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</si>
  <si>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</si>
  <si>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</si>
  <si>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</si>
  <si>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</si>
  <si>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</si>
  <si>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</si>
  <si>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</si>
  <si>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</si>
  <si>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</si>
  <si>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</si>
  <si>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</si>
  <si>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</si>
  <si>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</si>
  <si>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</si>
  <si>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</si>
  <si>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</si>
  <si>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</si>
  <si>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</si>
  <si>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</si>
  <si>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</si>
  <si>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</si>
  <si>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</si>
  <si>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</si>
  <si>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</si>
  <si>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</si>
  <si>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</si>
  <si>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</si>
  <si>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</si>
  <si>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</si>
  <si>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</si>
  <si>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</si>
  <si>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</si>
  <si>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</si>
  <si>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</si>
  <si>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</si>
  <si>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</si>
  <si>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</si>
  <si>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</si>
  <si>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</si>
  <si>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</si>
  <si>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</si>
  <si>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</si>
  <si>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</si>
  <si>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</si>
  <si>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</si>
  <si>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</si>
  <si>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</si>
  <si>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</si>
  <si>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</si>
  <si>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</si>
  <si>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</si>
  <si>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</si>
  <si>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</si>
  <si>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</si>
  <si>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</si>
  <si>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</si>
  <si>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1_1</t>
  </si>
  <si>
    <t>1_2</t>
  </si>
  <si>
    <t>1_3</t>
  </si>
  <si>
    <t>1_4</t>
  </si>
  <si>
    <t>1_5</t>
  </si>
  <si>
    <t>1_1_1</t>
  </si>
  <si>
    <t>1_2_1</t>
  </si>
  <si>
    <t>1_3_1</t>
  </si>
  <si>
    <t>1_5_1</t>
  </si>
  <si>
    <t>2_1</t>
  </si>
  <si>
    <t>2_2</t>
  </si>
  <si>
    <t>2_3</t>
  </si>
  <si>
    <t>2_1_1</t>
  </si>
  <si>
    <t>2_2_1</t>
  </si>
  <si>
    <t>2_3_1</t>
  </si>
  <si>
    <t>Mappatura ATTIVITA'-FASI-AZIONI</t>
  </si>
  <si>
    <t>3_1</t>
  </si>
  <si>
    <t>3_2</t>
  </si>
  <si>
    <t>3_3</t>
  </si>
  <si>
    <t>3_4</t>
  </si>
  <si>
    <t>3_1_1</t>
  </si>
  <si>
    <t>3_2_1</t>
  </si>
  <si>
    <t>3_3_1</t>
  </si>
  <si>
    <t>3_4_1</t>
  </si>
  <si>
    <t>4_1</t>
  </si>
  <si>
    <t>4_2</t>
  </si>
  <si>
    <t>4_3</t>
  </si>
  <si>
    <t>4_1_1</t>
  </si>
  <si>
    <t>4_2_1</t>
  </si>
  <si>
    <t>4_3_1</t>
  </si>
  <si>
    <t>DESCRIZIONE FASE</t>
  </si>
  <si>
    <t>DESCRIZIONE  AZIONE</t>
  </si>
  <si>
    <t>Esecutore Azione 
(in ogni cella è presente un menù a tendina)</t>
  </si>
  <si>
    <t xml:space="preserve">Responsabile Fase 
(in ogni cella è presente un menù a tendina) </t>
  </si>
  <si>
    <t>Responsabile attività 
(in ogni cella è presente un menù a tendina)</t>
  </si>
  <si>
    <t>1_1_2</t>
  </si>
  <si>
    <t>1_2_2</t>
  </si>
  <si>
    <t>1_3_2</t>
  </si>
  <si>
    <t>1_5_2</t>
  </si>
  <si>
    <t>3_1_2</t>
  </si>
  <si>
    <t>3_2_2</t>
  </si>
  <si>
    <t>3_3_2</t>
  </si>
  <si>
    <t>3_4_2</t>
  </si>
  <si>
    <t>4_2_2</t>
  </si>
  <si>
    <t>Tipologia di attività  
(Disciplinata da /*scelta da menù a tendina*/)</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</si>
  <si>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</si>
  <si>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</si>
  <si>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</si>
  <si>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</si>
  <si>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</si>
  <si>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</si>
  <si>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</si>
  <si>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</si>
  <si>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</si>
  <si>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</si>
  <si>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</si>
  <si>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</si>
  <si>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</si>
  <si>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</si>
  <si>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</si>
  <si>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</si>
  <si>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</si>
  <si>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</si>
  <si>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</si>
  <si>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</si>
  <si>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</si>
  <si>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</si>
  <si>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</si>
  <si>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</si>
  <si>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</si>
  <si>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</si>
  <si>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</si>
  <si>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</si>
  <si>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</si>
  <si>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</si>
  <si>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</si>
  <si>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</si>
  <si>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</si>
  <si>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</si>
  <si>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</si>
  <si>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</si>
  <si>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</si>
  <si>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</si>
  <si>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</si>
  <si>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</si>
  <si>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</si>
  <si>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</si>
  <si>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</si>
  <si>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</si>
  <si>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</si>
  <si>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</si>
  <si>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CATEGORIA DI EVENTO RISCHIOSO</t>
  </si>
  <si>
    <t>IMPATTO</t>
  </si>
  <si>
    <t>PROBABILITA'</t>
  </si>
  <si>
    <t>RISULTATO
(IMPATTO x PROBABILITA')</t>
  </si>
  <si>
    <t>MISURE</t>
  </si>
  <si>
    <t>MONITORAGGIO</t>
  </si>
  <si>
    <t>Alto</t>
  </si>
  <si>
    <t>Bassa</t>
  </si>
  <si>
    <t>Molto bassa</t>
  </si>
  <si>
    <t>Media</t>
  </si>
  <si>
    <t>Alta</t>
  </si>
  <si>
    <t>nascondere</t>
  </si>
  <si>
    <t>Risultato</t>
  </si>
  <si>
    <t>Altissima</t>
  </si>
  <si>
    <t>DESCRIZIONE DEL COMPORTAMENTO A RISCHIO CORRUZIONE
(EVENTO a RISCHIO)</t>
  </si>
  <si>
    <t>VALUTAZIONE DEL RISCHIO</t>
  </si>
  <si>
    <t>Altissimo</t>
  </si>
  <si>
    <t xml:space="preserve">Alto </t>
  </si>
  <si>
    <t>Medio</t>
  </si>
  <si>
    <r>
      <t xml:space="preserve">MISURE GENERALI
</t>
    </r>
    <r>
      <rPr>
        <sz val="9"/>
        <color theme="1"/>
        <rFont val="Calibri"/>
        <family val="2"/>
        <scheme val="minor"/>
      </rPr>
      <t>Contrassegnare con * le misure già esistenti</t>
    </r>
  </si>
  <si>
    <r>
      <t xml:space="preserve">MISURE SPECIFICHE
</t>
    </r>
    <r>
      <rPr>
        <sz val="9"/>
        <color theme="1"/>
        <rFont val="Calibri"/>
        <family val="2"/>
        <scheme val="minor"/>
      </rPr>
      <t>Contrassegnare con * le misure già esistenti</t>
    </r>
  </si>
  <si>
    <r>
      <t xml:space="preserve">MOTIVAZIONE
</t>
    </r>
    <r>
      <rPr>
        <i/>
        <sz val="9"/>
        <color theme="1"/>
        <rFont val="Calibri"/>
        <family val="2"/>
        <scheme val="minor"/>
      </rPr>
      <t>Da riportare solo in caso di impatto con valore diverso da "ALTISSIMO"</t>
    </r>
  </si>
  <si>
    <t xml:space="preserve">predispone linee guida e supporta le amministrazioni pubbliche nei settori particolarmente esposti alla corruzione al fine dell’adozione di misure per evitare sovrapposizioni di funzioni e cumuli </t>
  </si>
  <si>
    <t>Avvio del procedimento per l'adozione dell'atto regolatorio</t>
  </si>
  <si>
    <t>Input Consiglio, con definizione termini e modalità anche per consultazione</t>
  </si>
  <si>
    <t>Consiglio</t>
  </si>
  <si>
    <t>Input Consiglio con definizione termini e modalità. Esclusione della consultazione preventiva</t>
  </si>
  <si>
    <t>1_1_3</t>
  </si>
  <si>
    <t xml:space="preserve"> proposta atto regolatorio anche su input altro ufficio e formalizzazione avvio da parte del Consiglio</t>
  </si>
  <si>
    <t>Decisioni del Consiglio /Regolamenti</t>
  </si>
  <si>
    <t>Istruttoria</t>
  </si>
  <si>
    <t>Definizione modalità, obiettivi, termini e responsabili</t>
  </si>
  <si>
    <t>attenuazione della possibile portata dell'intervento regolatorio</t>
  </si>
  <si>
    <t>Studio e predisposizione documento base</t>
  </si>
  <si>
    <t>1_2_3</t>
  </si>
  <si>
    <t>1_2_4</t>
  </si>
  <si>
    <t>incontri istruttori con enti /amministrazioni</t>
  </si>
  <si>
    <t>Regolamenti /prassi ufficio e decisioni Consiglieri</t>
  </si>
  <si>
    <t>1_2_5</t>
  </si>
  <si>
    <t>predisposizione schema documento base da inviare al Consiglio</t>
  </si>
  <si>
    <t>adozione del documento base</t>
  </si>
  <si>
    <t>approvazione del documento base da parte del Consiglio e indicazione modalità di consultazione</t>
  </si>
  <si>
    <t>rinvio da parte del Consiglio per approfondimenti o modifiche</t>
  </si>
  <si>
    <t>1_3_2_1</t>
  </si>
  <si>
    <t>elaborazione modifiche</t>
  </si>
  <si>
    <t>Decisioni del Consiglio</t>
  </si>
  <si>
    <t>1_3_2_2</t>
  </si>
  <si>
    <t>approvazione da parte del Consiglio in conformità</t>
  </si>
  <si>
    <t>a_consultazione on line</t>
  </si>
  <si>
    <t>mimino 30 gg</t>
  </si>
  <si>
    <t>1_4_1_a</t>
  </si>
  <si>
    <t>richiesta pubblicazione del documento base e del modulo online all'ufficio UDGIV e alla redazione portale web</t>
  </si>
  <si>
    <t>n/a</t>
  </si>
  <si>
    <t>consultazione on line</t>
  </si>
  <si>
    <t>1_4_2_a</t>
  </si>
  <si>
    <t>raccolta delle osservazioni e dei documenti inviati on line</t>
  </si>
  <si>
    <t xml:space="preserve">condizionamento dell'attività regolatoria nel potenziale interesse di soggetti o gruppi </t>
  </si>
  <si>
    <t>b_audizione</t>
  </si>
  <si>
    <t>1_4_1_b</t>
  </si>
  <si>
    <t>1_4_2_b</t>
  </si>
  <si>
    <t>selezione e proposta al Consiglio delle richieste di partecipazione all'audizione di altri soggetti</t>
  </si>
  <si>
    <t>1_4_3_b</t>
  </si>
  <si>
    <t>svolgimento e verbalizzazione dell'audizione</t>
  </si>
  <si>
    <t>Altro ufficio/Consiglio</t>
  </si>
  <si>
    <t>c_tavolo tecnico</t>
  </si>
  <si>
    <t>1_4_1_c</t>
  </si>
  <si>
    <t>proposta al Consiglio di costituzione di un tavolo tecnico di consultazione</t>
  </si>
  <si>
    <t>Tavolo tecnico</t>
  </si>
  <si>
    <t>1_4_2_c</t>
  </si>
  <si>
    <t>proposta al Consiglio di individuazione dei soggetti da invitare al tavolo tecnico</t>
  </si>
  <si>
    <t>1_4_3_c</t>
  </si>
  <si>
    <t>organizzazione, coordinamento e verbalizzazione delle attività del tavolo tecnico</t>
  </si>
  <si>
    <t>analisi osservazioni e redazione finale della determinazione</t>
  </si>
  <si>
    <t>esame e valutazione delle osservazioni al fine del consolidamento/recepimento nello schema di atto di regolazione e sottoposizione al Consiglio</t>
  </si>
  <si>
    <t>Decisioni del Consiglieri /Regolamenti</t>
  </si>
  <si>
    <t>1_5_3</t>
  </si>
  <si>
    <t>predisposizione dello schema di atto di regolazione da inviare al Consiglio</t>
  </si>
  <si>
    <t>Prassi dell’Ufficio e decisione Consiglieri</t>
  </si>
  <si>
    <t>1_5_4</t>
  </si>
  <si>
    <t>predisposizione della relazione AIR da inviare al Consiglio</t>
  </si>
  <si>
    <t>1_6</t>
  </si>
  <si>
    <t xml:space="preserve">adozione dell'atto di regolazione </t>
  </si>
  <si>
    <t>1_6_1</t>
  </si>
  <si>
    <t>1_6_2</t>
  </si>
  <si>
    <t>1_6_2_1</t>
  </si>
  <si>
    <t>1_6_2_2</t>
  </si>
  <si>
    <t>1_6_3</t>
  </si>
  <si>
    <t>richiesta di pubblicazione dell'atto di regolazione agli uffici UDGIV e redazione portale web</t>
  </si>
  <si>
    <t>rende pareri di carattere generale in materia di anticorruzione</t>
  </si>
  <si>
    <t>Avvio</t>
  </si>
  <si>
    <t>Input Consiglio</t>
  </si>
  <si>
    <t>rende pareri di carattere generali in materia di anticorruzione</t>
  </si>
  <si>
    <t>2_1_2</t>
  </si>
  <si>
    <t>Proposta parere generale anche su input di altro ufficio o di parte e formalizzazione avvio da parte del Consiglio</t>
  </si>
  <si>
    <t xml:space="preserve">differimento dei termini di avvio e/o scelta impropria dello strumento del parere di carattere generale per la soluzione di una caso particolare nel potenziale interesse di soggetti o gruppi </t>
  </si>
  <si>
    <t>Valutazione rilevanza dell'istanza di parere</t>
  </si>
  <si>
    <t xml:space="preserve">mancata o carente valutazione degli interessi di tutti i soggetti coinvolti nel potenziale interesse di soggetti o gruppi </t>
  </si>
  <si>
    <t>2_2_2</t>
  </si>
  <si>
    <t>Approfondimento analisi tecnico giuridica</t>
  </si>
  <si>
    <t>2_2_3</t>
  </si>
  <si>
    <t>2_2_4</t>
  </si>
  <si>
    <t>2_2_5</t>
  </si>
  <si>
    <t>predisposizione dello schema di parere da inviare al Consiglio</t>
  </si>
  <si>
    <t xml:space="preserve">condizionamento dell'attività consultiva nel potenziale interesse di soggetti o gruppi </t>
  </si>
  <si>
    <t>2_2_6</t>
  </si>
  <si>
    <t>Proposta di archiviazione da inviare al Consiglio</t>
  </si>
  <si>
    <t>sottovalutazione dei possibili benefici dell'intervento consultivo</t>
  </si>
  <si>
    <t>adozione del parere generale</t>
  </si>
  <si>
    <t>2_3_2</t>
  </si>
  <si>
    <t>2_3_2_1</t>
  </si>
  <si>
    <t>recepimento modifiche</t>
  </si>
  <si>
    <t>2_3_2_2</t>
  </si>
  <si>
    <t>2_3_3</t>
  </si>
  <si>
    <t>richiesta di pubblicazione del parere all'ufficio redazione portale web</t>
  </si>
  <si>
    <t>Attività preliminare con individuazione ambito di intervento</t>
  </si>
  <si>
    <t>20gg</t>
  </si>
  <si>
    <t>valutazione di un documento di analisi delle criticità e degli scostamenti fra fase di pianificazione e rendicontazione predisposto da altro ufficio o da gruppo di lavoro interdisciplinare</t>
  </si>
  <si>
    <t xml:space="preserve">valutazione non idonea e corretta  nel potenziale interesse di soggetti o gruppi </t>
  </si>
  <si>
    <t>3_1_3</t>
  </si>
  <si>
    <t>ampliamento o restrizione dell'ambito di intervento del PNA nell'interesse di soggetti o gruppi</t>
  </si>
  <si>
    <t>Progettazione e redazione del documento</t>
  </si>
  <si>
    <t>Definizione di uno schema di PNA coerente con gli indirizzi strategici e metodologici definiti</t>
  </si>
  <si>
    <t>errata interpretazione degli indirizzi strategici e metodologici nell'interesse di soggetti o gruppi</t>
  </si>
  <si>
    <t>attribuzione di ruoli e compiti a soggetti che per competenza maturata sono a conoscenza degli interessi dei soggetti e dei gruppi regolati /vigilati</t>
  </si>
  <si>
    <t>3_2_3</t>
  </si>
  <si>
    <t>90gg</t>
  </si>
  <si>
    <t>3_2_4</t>
  </si>
  <si>
    <t>consultazione on line sullo schema di PNA</t>
  </si>
  <si>
    <t>approvazione dello schema di PNA da parte del Consiglio e indicazione modalità di consultazione</t>
  </si>
  <si>
    <t>3_3_3</t>
  </si>
  <si>
    <t>3_3_4</t>
  </si>
  <si>
    <t>1g</t>
  </si>
  <si>
    <t>3_3_5</t>
  </si>
  <si>
    <t>richiesta pubblicazione dello schema di PNA e del modulo online all'ufficio UDGIV e alla redazione portale web</t>
  </si>
  <si>
    <t>10gg</t>
  </si>
  <si>
    <t>3_3_6</t>
  </si>
  <si>
    <t>consolidamento, approvazione e pubblicazione del PNA</t>
  </si>
  <si>
    <t>esame e valutazione delle osservazioni al fine del consolidamento/recepimento nello schema di PNA</t>
  </si>
  <si>
    <t>allineamento delle valutazioni alle interpretazioni /aspettative dei soggetti vigilati /regolati</t>
  </si>
  <si>
    <t>3_4_3</t>
  </si>
  <si>
    <t>predisposizione dello schema di PNA emendato con esiti consultazione da inviare al Consiglio</t>
  </si>
  <si>
    <t>3_4_4</t>
  </si>
  <si>
    <t>richiesta di pubblicazione del PNA agli uffici UDGIV e redazione portale web</t>
  </si>
  <si>
    <t xml:space="preserve"> risponde alle richieste di accesso civico ex art. 5 del dlgs 33/2013</t>
  </si>
  <si>
    <t>30 gg</t>
  </si>
  <si>
    <t>mancato valuatazione di un obbligo di legge per favorire o occultare interessi privati</t>
  </si>
  <si>
    <t>interpretazione distorta di un obbligo di legge per favorire o occultare interessi privati</t>
  </si>
  <si>
    <t>proposta di archiviazione della richiesta per mancanza dell'obbligo di pubblicazione dei dati in capo all'amministrazione  o per mancanza di elementi essenziali della richiesta di accesso</t>
  </si>
  <si>
    <t>mancato rispetto di un obbligo di legge per favorire o occultare interessi privati</t>
  </si>
  <si>
    <t>Riscontro alla richiesta di accesso civico</t>
  </si>
  <si>
    <t>differimento dei termini di avvio e/o distorsione dell'esercizio dell'attività regolatoria (favorire la cattura del regolatore) nella selezione del possibile ambito di intervento nel potenziale interesse di soggetti o gruppi</t>
  </si>
  <si>
    <t>Uso improprio o distorto della discrezionalità</t>
  </si>
  <si>
    <t xml:space="preserve">Alterazione/manipolazione/utilizzo improprio di informazioni e documentazione </t>
  </si>
  <si>
    <t>Rivelazione di notizie riservate / violazione del segreto d'Ufficio</t>
  </si>
  <si>
    <t xml:space="preserve">Alterazione (+/-) dei tempi </t>
  </si>
  <si>
    <t>Elusione delle procedure di svolgimento delle attività e di controllo</t>
  </si>
  <si>
    <t>Conflitto di interessi</t>
  </si>
  <si>
    <t>Condizionamento di procedure/attività ai fini della concessione di privilegi/favori</t>
  </si>
  <si>
    <t>verifica dell'obbligatorietà di pubblicazione dei  dati  e delle informazioni contenute nella richiesta di accesso civico</t>
  </si>
  <si>
    <t>attenuato in quanto alcuni elementi sono già individuati nella proposta</t>
  </si>
  <si>
    <t>attenuato in quanto alcuni elementi sono già individuati nelle azioni precedenti</t>
  </si>
  <si>
    <t>attenuato dalla stretta correlazione con le attività già svolte</t>
  </si>
  <si>
    <t>attenuato dall'esame congiunto con altri uffici</t>
  </si>
  <si>
    <t>attenuato dalla modalità di acquisizione informatizzata</t>
  </si>
  <si>
    <t>alterazione del contenuto delle osservazioni nel poteziale interesse di soggetti o gruppi</t>
  </si>
  <si>
    <t>confronto con consiglieri referenti su documento base</t>
  </si>
  <si>
    <t>alterazione materiale del contenuto delle osservazioni nel poteziale interesse di soggetti o gruppi</t>
  </si>
  <si>
    <t>proposta al Consiglio dei soggetti da invitare in audizione e della modalità di svolgimento.</t>
  </si>
  <si>
    <t>confronto con consiglieri referenti su documento base emendato con esiti consultazione</t>
  </si>
  <si>
    <t>confronto con consiglieri referenti sullo schema di parere</t>
  </si>
  <si>
    <t>atti di indirizzo del Consiglio</t>
  </si>
  <si>
    <t>Declinazione degli indirizzi strategici del Consiglio in temi del PNA. Definizione dei tempi e delle risorse per svilupparli</t>
  </si>
  <si>
    <t>Proposta di un gruppo di lavoro interno ad ANAC con creazione di tavoli tecnici tematici, indicazione di criteri e tempi di lavoro</t>
  </si>
  <si>
    <t xml:space="preserve">Sviluppo e consolidamento di uno schema di PNA da inviare al Consiglio per la consultazione pubblica </t>
  </si>
  <si>
    <t>attenuazione della possibile portata del PNA</t>
  </si>
  <si>
    <t>valutazione istanza presentata tramite modulistica o email indirizzata  al responsabile della trasparenza Anac</t>
  </si>
  <si>
    <r>
      <rPr>
        <b/>
        <sz val="11"/>
        <color theme="1"/>
        <rFont val="Calibri"/>
        <family val="2"/>
        <scheme val="minor"/>
      </rPr>
      <t>Misura di trasparenza</t>
    </r>
    <r>
      <rPr>
        <sz val="11"/>
        <color theme="1"/>
        <rFont val="Calibri"/>
        <family val="2"/>
        <scheme val="minor"/>
      </rPr>
      <t xml:space="preserve">
Trasmissione al Consiglio delle sintesi delle audizioni</t>
    </r>
  </si>
  <si>
    <r>
      <rPr>
        <b/>
        <sz val="11"/>
        <color theme="1"/>
        <rFont val="Calibri"/>
        <family val="2"/>
        <scheme val="minor"/>
      </rPr>
      <t>Misura di trasparenza</t>
    </r>
    <r>
      <rPr>
        <sz val="11"/>
        <color theme="1"/>
        <rFont val="Calibri"/>
        <family val="2"/>
        <scheme val="minor"/>
      </rPr>
      <t xml:space="preserve">
trasmissione al Consiglio delle sintesi dei tavoli tecnici</t>
    </r>
  </si>
  <si>
    <t>Eventuale richiesta chiarimenti</t>
  </si>
  <si>
    <r>
      <rPr>
        <b/>
        <sz val="11"/>
        <color theme="1"/>
        <rFont val="Calibri"/>
        <family val="2"/>
        <scheme val="minor"/>
      </rPr>
      <t>Misura di controllo</t>
    </r>
    <r>
      <rPr>
        <sz val="11"/>
        <color theme="1"/>
        <rFont val="Calibri"/>
        <family val="2"/>
        <scheme val="minor"/>
      </rPr>
      <t xml:space="preserve">
Verifica di coerenza con gli indirizzi del comitato interministeriale e del Consiglio</t>
    </r>
  </si>
  <si>
    <t>valutazione non idonea e corretta  nel potenziale interesse dell'ANAC</t>
  </si>
  <si>
    <t>mancata tempestività o chiarezza nell'invio della nota di risposta/comunicazione</t>
  </si>
  <si>
    <t>Funzionari</t>
  </si>
  <si>
    <t>Funzionari /Dirigente</t>
  </si>
  <si>
    <t>1) Dirigente</t>
  </si>
  <si>
    <t>2) Dirigente /Funzionari</t>
  </si>
  <si>
    <t>SOGGETTO RESPONSABILE</t>
  </si>
  <si>
    <r>
      <t xml:space="preserve">STATO DI ATTUAZIONE </t>
    </r>
    <r>
      <rPr>
        <sz val="11"/>
        <color theme="1"/>
        <rFont val="Calibri"/>
        <family val="2"/>
        <scheme val="minor"/>
      </rPr>
      <t>in attuazione/da attuare</t>
    </r>
  </si>
  <si>
    <r>
      <t xml:space="preserve">FASI </t>
    </r>
    <r>
      <rPr>
        <sz val="11"/>
        <color theme="1"/>
        <rFont val="Calibri"/>
        <family val="2"/>
        <scheme val="minor"/>
      </rPr>
      <t>E TEMPI PER L'ATTUAZIONE</t>
    </r>
  </si>
  <si>
    <t>da attuare</t>
  </si>
  <si>
    <t>in attuazione</t>
  </si>
  <si>
    <t>1) in attuazione 2) da attuare</t>
  </si>
  <si>
    <t>Dirigente Urac</t>
  </si>
  <si>
    <r>
      <rPr>
        <b/>
        <sz val="11"/>
        <color theme="1"/>
        <rFont val="Calibri"/>
        <family val="2"/>
        <scheme val="minor"/>
      </rPr>
      <t>Misura di trasparenza</t>
    </r>
    <r>
      <rPr>
        <sz val="11"/>
        <color theme="1"/>
        <rFont val="Calibri"/>
        <family val="2"/>
        <scheme val="minor"/>
      </rPr>
      <t xml:space="preserve">
Esplicitazione dei criteri proposti per la costituzione del tavolo tecnico</t>
    </r>
  </si>
  <si>
    <r>
      <rPr>
        <b/>
        <sz val="11"/>
        <color theme="1"/>
        <rFont val="Calibri"/>
        <family val="2"/>
        <scheme val="minor"/>
      </rPr>
      <t>Misura di trasparenza</t>
    </r>
    <r>
      <rPr>
        <sz val="11"/>
        <color theme="1"/>
        <rFont val="Calibri"/>
        <family val="2"/>
        <scheme val="minor"/>
      </rPr>
      <t xml:space="preserve">
Pubblicazione del calendario dei tavoli tecnici a consuntivo</t>
    </r>
  </si>
  <si>
    <t xml:space="preserve"> in attuazione </t>
  </si>
  <si>
    <t>Dirigente/funzionari</t>
  </si>
  <si>
    <r>
      <rPr>
        <b/>
        <sz val="11"/>
        <color theme="1"/>
        <rFont val="Calibri"/>
        <family val="2"/>
        <scheme val="minor"/>
      </rPr>
      <t>Misura di trasparenza</t>
    </r>
    <r>
      <rPr>
        <sz val="11"/>
        <color theme="1"/>
        <rFont val="Calibri"/>
        <family val="2"/>
        <scheme val="minor"/>
      </rPr>
      <t xml:space="preserve">
1)Verbalizzazione degli incontri dei tavoli tecnici 2) trasmssione al Consiglio dei verbali ai fini dell'approvazione dello schema di documento</t>
    </r>
  </si>
  <si>
    <t>dirigenti Urac/Upsi/Udgiv</t>
  </si>
  <si>
    <r>
      <t xml:space="preserve">
</t>
    </r>
    <r>
      <rPr>
        <b/>
        <sz val="11"/>
        <color theme="1"/>
        <rFont val="Calibri"/>
        <family val="2"/>
        <scheme val="minor"/>
      </rPr>
      <t>Misura di trasparenza</t>
    </r>
    <r>
      <rPr>
        <sz val="11"/>
        <color theme="1"/>
        <rFont val="Calibri"/>
        <family val="2"/>
        <scheme val="minor"/>
      </rPr>
      <t xml:space="preserve">
Pubblicazione sintetica dei dati oggetto delle richieste di accesso e delle risposte</t>
    </r>
  </si>
  <si>
    <t>Funzionari /Dirigente Urac</t>
  </si>
  <si>
    <t>Dirigente Urac/funzionario</t>
  </si>
  <si>
    <t>Dirigenti Urac/Udgiv/Urcp</t>
  </si>
  <si>
    <r>
      <rPr>
        <b/>
        <sz val="11"/>
        <color theme="1"/>
        <rFont val="Calibri"/>
        <family val="2"/>
        <scheme val="minor"/>
      </rPr>
      <t xml:space="preserve">Misura di trasparenza
</t>
    </r>
    <r>
      <rPr>
        <sz val="11"/>
        <color theme="1"/>
        <rFont val="Calibri"/>
        <family val="2"/>
        <scheme val="minor"/>
      </rPr>
      <t xml:space="preserve">1)Definizione del calendario degli incontri istruttori                      
2)Trasmissione al Consiglio delle sintesi degli incontri istruttori
</t>
    </r>
  </si>
  <si>
    <t>Dirigente/Funzionari Urac</t>
  </si>
  <si>
    <t>1) da attuare 2)in attuazione 3) da attuare 4) in attuazione</t>
  </si>
  <si>
    <t>1) da attuare 2) in attuazione</t>
  </si>
  <si>
    <t>dal 31/01/2016</t>
  </si>
  <si>
    <r>
      <rPr>
        <b/>
        <sz val="11"/>
        <color theme="1"/>
        <rFont val="Calibri"/>
        <family val="2"/>
        <scheme val="minor"/>
      </rPr>
      <t>Misure di controllo</t>
    </r>
    <r>
      <rPr>
        <sz val="11"/>
        <color theme="1"/>
        <rFont val="Calibri"/>
        <family val="2"/>
        <scheme val="minor"/>
      </rPr>
      <t xml:space="preserve"> Esame congiunto delle osservazioni da parte di due o più funzionari 
</t>
    </r>
  </si>
  <si>
    <r>
      <rPr>
        <b/>
        <sz val="11"/>
        <rFont val="Calibri"/>
        <family val="2"/>
        <scheme val="minor"/>
      </rPr>
      <t xml:space="preserve">Misura di controllo </t>
    </r>
    <r>
      <rPr>
        <sz val="11"/>
        <rFont val="Calibri"/>
        <family val="2"/>
        <scheme val="minor"/>
      </rPr>
      <t>esecuzione di controlli di coerenza finali sul processo di valutazione</t>
    </r>
  </si>
  <si>
    <r>
      <rPr>
        <b/>
        <sz val="11"/>
        <color theme="1"/>
        <rFont val="Calibri"/>
        <family val="2"/>
        <scheme val="minor"/>
      </rPr>
      <t>Misura di controllo</t>
    </r>
    <r>
      <rPr>
        <sz val="11"/>
        <color theme="1"/>
        <rFont val="Calibri"/>
        <family val="2"/>
        <scheme val="minor"/>
      </rPr>
      <t xml:space="preserve">
1) Esame congiunto delle osservazioni da parte di due o più funzionari
</t>
    </r>
    <r>
      <rPr>
        <b/>
        <sz val="11"/>
        <color theme="1"/>
        <rFont val="Calibri"/>
        <family val="2"/>
        <scheme val="minor"/>
      </rPr>
      <t>Misura di trasparenza</t>
    </r>
    <r>
      <rPr>
        <sz val="11"/>
        <color theme="1"/>
        <rFont val="Calibri"/>
        <family val="2"/>
        <scheme val="minor"/>
      </rPr>
      <t xml:space="preserve">
2) Predisposizione di un documento riepilogativo delle osservazioni con l'indicazione delle motivazioni di accoglimento  o di rigetto</t>
    </r>
  </si>
  <si>
    <r>
      <rPr>
        <b/>
        <sz val="11"/>
        <color theme="1"/>
        <rFont val="Calibri"/>
        <family val="2"/>
        <scheme val="minor"/>
      </rPr>
      <t>Misura controllo</t>
    </r>
    <r>
      <rPr>
        <sz val="11"/>
        <color theme="1"/>
        <rFont val="Calibri"/>
        <family val="2"/>
        <scheme val="minor"/>
      </rPr>
      <t xml:space="preserve">
Doppia valutazione dell'istanza da parte del responsabile della trasparenza e di un altro funzionario.</t>
    </r>
  </si>
  <si>
    <t>definizione calendario completo per tutti gli atti di regolazione programmati nella agenda e relativi aggiornamenti - 100%</t>
  </si>
  <si>
    <t>trasmissione delle sintesi degli incontri istruttori per tutti gli atti di regolazione programmati nella agenda e relativi aggiornamenti - 100%</t>
  </si>
  <si>
    <t>pubblicazione calendario delle audizioni per tutti gli atti di regolazione programmati nella agenda e relativi aggiornamenti - 100%</t>
  </si>
  <si>
    <t>esplicitazione criteri per la costituzione dei tavoli tecnici per tutti gli atti di regolazione programmati nella agenda e relativi aggiornamenti - 100%</t>
  </si>
  <si>
    <t>pubblicazione calendario dei tavoli tecnici per tutti gli atti di regolazione programmati nella agenda e relativi aggiornamenti - 100%</t>
  </si>
  <si>
    <t>trasmissione delle sintesi dei tavoli tecnici per tutti gli atti di regolazione programmatinella agenda e relativi aggiornamenti - 100%</t>
  </si>
  <si>
    <t>esame congiunto delle osservazioni per tutti gli atti di regolazione programmati nella agenda e relativi aggiornamenti - 100%</t>
  </si>
  <si>
    <t>predisposizione documento riepilogativo per tutti gli atti di regolazione programmati nella agenda e relativi aggiornamenti - 100%</t>
  </si>
  <si>
    <t>esecuzione di controlli finali per tutti gli atti di regolazione programmati nella agenda e relativi aggiornamenti - 100%</t>
  </si>
  <si>
    <t>trasmissione delle sintesi delle audizioni per tutti gli atti di regolazione programmati nella agenda e relativi aggiornamenti - 100%</t>
  </si>
  <si>
    <t>dal 31.3.2016</t>
  </si>
  <si>
    <t>dal 31.12.2016</t>
  </si>
  <si>
    <t>dal 31.1.2015</t>
  </si>
  <si>
    <t>inizio incontri entro il 31.3.2016, svolgimento con cadenza mensile fino al 31.12.2016 - 100%</t>
  </si>
  <si>
    <t>avvio condivisione fra gli uffici entro il 31.12.2016 di tutte le decisioni e di tutti gli atti istruttori dell'anno corrente - 100%</t>
  </si>
  <si>
    <r>
      <rPr>
        <b/>
        <sz val="11"/>
        <color theme="1"/>
        <rFont val="Calibri"/>
        <family val="2"/>
        <scheme val="minor"/>
      </rPr>
      <t xml:space="preserve">Misura di controllo </t>
    </r>
    <r>
      <rPr>
        <sz val="11"/>
        <color theme="1"/>
        <rFont val="Calibri"/>
        <family val="2"/>
        <scheme val="minor"/>
      </rPr>
      <t>Monitoraggio semestrale da parte di Urac con motivazione degli scostamenti dalla programmazione contenuta in agenda</t>
    </r>
  </si>
  <si>
    <r>
      <rPr>
        <b/>
        <sz val="11"/>
        <color theme="1"/>
        <rFont val="Calibri"/>
        <family val="2"/>
        <scheme val="minor"/>
      </rPr>
      <t>Misura di trasparenza</t>
    </r>
    <r>
      <rPr>
        <sz val="11"/>
        <color theme="1"/>
        <rFont val="Calibri"/>
        <family val="2"/>
        <scheme val="minor"/>
      </rPr>
      <t xml:space="preserve">
Trasmissione dell'istruttoria di archiviazione al Consiglio </t>
    </r>
  </si>
  <si>
    <t>1) da attuare 2) da attuare</t>
  </si>
  <si>
    <t>verifica di coerenza entro il 31.3.2016 con eventuale riallineamento entro 15 giorni - 100%</t>
  </si>
  <si>
    <t>1) % osservazioni acquisite sui moduli rispetto a totale osservazioni formulate - 100%                              2) % osservazioni pubblicate rispetto a totale osservazioni pubblicabili - 100%</t>
  </si>
  <si>
    <t>entro il 30/06/2016; entro il 15/12/2016</t>
  </si>
  <si>
    <t>1) proposta Urac/Urcp  su indicazioni del Consiglio entro il 28.2.2016 2)approvazione Consiglio entro il 31.3.2016 3)pubblicazione entro il 10.4.2016 4)aggiornamento entro il 30.6.2016</t>
  </si>
  <si>
    <t>pubblicazione entro il 10.4.2016 - 100%</t>
  </si>
  <si>
    <t>monitoraggio con motivazioni scostamenti  entro il 30.6.2016 e il 15.12.2016 - 100%</t>
  </si>
  <si>
    <t>a partire dal 31/01/2016</t>
  </si>
  <si>
    <t>1) entro il 31.5.2016 2) a partire dal 31.1.2015</t>
  </si>
  <si>
    <t>1) rilascio del modulo online per la raccolta delle osservazioni entro il 31.5.2013 - 100%  2)pubblicazione di tutte le osservazioni ricevute per tutti gli atti di regolazione programmati nella agenda e relativi aggiornamenti - 100%</t>
  </si>
  <si>
    <r>
      <rPr>
        <b/>
        <sz val="11"/>
        <color theme="1"/>
        <rFont val="Calibri"/>
        <family val="2"/>
        <scheme val="minor"/>
      </rPr>
      <t>Misura di trasparenza</t>
    </r>
    <r>
      <rPr>
        <sz val="11"/>
        <color theme="1"/>
        <rFont val="Calibri"/>
        <family val="2"/>
        <scheme val="minor"/>
      </rPr>
      <t xml:space="preserve">
Pubblicazione del calendario delle audizioni a consuntivo</t>
    </r>
  </si>
  <si>
    <r>
      <rPr>
        <b/>
        <sz val="11"/>
        <rFont val="Calibri"/>
        <family val="2"/>
        <scheme val="minor"/>
      </rPr>
      <t>Misura di trasparenza</t>
    </r>
    <r>
      <rPr>
        <sz val="11"/>
        <rFont val="Calibri"/>
        <family val="2"/>
        <scheme val="minor"/>
      </rPr>
      <t xml:space="preserve">
1) Predisposizione di un documento riepilogativo delle osservazioni con l'indicazione delle motivazioni di accoglimento o di rigetto da allegare agli atti da inviare al Consiglio                             </t>
    </r>
    <r>
      <rPr>
        <b/>
        <sz val="11"/>
        <rFont val="Calibri"/>
        <family val="2"/>
        <scheme val="minor"/>
      </rPr>
      <t/>
    </r>
  </si>
  <si>
    <t xml:space="preserve">1) in attuazione                 </t>
  </si>
  <si>
    <t>1)a partire dal 31.1.2015</t>
  </si>
  <si>
    <t>a partire dal 31/01/2015</t>
  </si>
  <si>
    <t xml:space="preserve">1) Funzionari /Dirigente Urac                                                    </t>
  </si>
  <si>
    <t>a partire dal 15/02/2016</t>
  </si>
  <si>
    <t>a partire dal 31/03/2016</t>
  </si>
  <si>
    <t>1) entro il 31.1.2016, 2)  a partire dal 31.1.2016</t>
  </si>
  <si>
    <t>1)2) definizione dei criteri entro le date previste - 100%</t>
  </si>
  <si>
    <r>
      <rPr>
        <b/>
        <sz val="11"/>
        <color theme="1"/>
        <rFont val="Calibri"/>
        <family val="2"/>
        <scheme val="minor"/>
      </rPr>
      <t>Misure di regolamentazione</t>
    </r>
    <r>
      <rPr>
        <sz val="11"/>
        <color theme="1"/>
        <rFont val="Calibri"/>
        <family val="2"/>
        <scheme val="minor"/>
      </rPr>
      <t xml:space="preserve">
1) </t>
    </r>
    <r>
      <rPr>
        <u/>
        <sz val="11"/>
        <color theme="1"/>
        <rFont val="Calibri"/>
        <family val="2"/>
        <scheme val="minor"/>
      </rPr>
      <t>Chiara definizione da parte degli uffici delle attribuzioni degli uffici in materia di pareri con indicazioni al protocollo</t>
    </r>
    <r>
      <rPr>
        <sz val="11"/>
        <color theme="1"/>
        <rFont val="Calibri"/>
        <family val="2"/>
        <scheme val="minor"/>
      </rPr>
      <t xml:space="preserve">; </t>
    </r>
    <r>
      <rPr>
        <u/>
        <sz val="11"/>
        <color theme="1"/>
        <rFont val="Calibri"/>
        <family val="2"/>
        <scheme val="minor"/>
      </rPr>
      <t xml:space="preserve">
</t>
    </r>
    <r>
      <rPr>
        <b/>
        <sz val="11"/>
        <color theme="1"/>
        <rFont val="Calibri"/>
        <family val="2"/>
        <scheme val="minor"/>
      </rPr>
      <t xml:space="preserve">Misura di controllo </t>
    </r>
    <r>
      <rPr>
        <sz val="11"/>
        <color theme="1"/>
        <rFont val="Calibri"/>
        <family val="2"/>
        <scheme val="minor"/>
      </rPr>
      <t xml:space="preserve">2)Assegnazione dell'istruttoria a due funzionari; 
</t>
    </r>
    <r>
      <rPr>
        <b/>
        <sz val="11"/>
        <color theme="1"/>
        <rFont val="Calibri"/>
        <family val="2"/>
        <scheme val="minor"/>
      </rPr>
      <t xml:space="preserve">Misura di rotazione </t>
    </r>
    <r>
      <rPr>
        <sz val="11"/>
        <color theme="1"/>
        <rFont val="Calibri"/>
        <family val="2"/>
        <scheme val="minor"/>
      </rPr>
      <t xml:space="preserve">3)Rotazione dei funzionari in relazione ai temi oggetto dei pareri
</t>
    </r>
    <r>
      <rPr>
        <b/>
        <sz val="11"/>
        <color theme="1"/>
        <rFont val="Calibri"/>
        <family val="2"/>
        <scheme val="minor"/>
      </rPr>
      <t xml:space="preserve">Misura di disciplina del conflitto di interessi </t>
    </r>
    <r>
      <rPr>
        <sz val="11"/>
        <color theme="1"/>
        <rFont val="Calibri"/>
        <family val="2"/>
        <scheme val="minor"/>
      </rPr>
      <t>4)Astensione in caso di conflitto d'interesse</t>
    </r>
  </si>
  <si>
    <t>1) entro il 31.12.2016; 2) a partire dal 31.1.2015; 3) a partire dal 1.3.2016; 4) a partire dal 31.1.2015</t>
  </si>
  <si>
    <t>1)Dirigenti uffici 2)Dirigente 3)Dirigente 4) dirigente/(funzionari</t>
  </si>
  <si>
    <r>
      <rPr>
        <b/>
        <sz val="11"/>
        <color theme="1"/>
        <rFont val="Calibri"/>
        <family val="2"/>
        <scheme val="minor"/>
      </rPr>
      <t>Misura semplificazione di organizzazione /processo</t>
    </r>
    <r>
      <rPr>
        <sz val="11"/>
        <color theme="1"/>
        <rFont val="Calibri"/>
        <family val="2"/>
        <scheme val="minor"/>
      </rPr>
      <t xml:space="preserve">
Incontri con funzionari anche di altri uffici competenti per materia</t>
    </r>
  </si>
  <si>
    <t>inizio incontri e coinvolgimento degli uffici interessati entro il 31.3.2016 - 100%</t>
  </si>
  <si>
    <t>1) entro il 31.1.2016 2) a partire dal 31.1.2016</t>
  </si>
  <si>
    <t>entro il 31.3.2016</t>
  </si>
  <si>
    <t>1) a partire dal 31.1.2015 2) a partire dal 31.3.2016</t>
  </si>
  <si>
    <t>1) a partire dal 31.3.2016 2) a partire dal 31.3.2016</t>
  </si>
  <si>
    <t>Dirigente Upsi</t>
  </si>
  <si>
    <t>a partire dal 1.1.2016</t>
  </si>
  <si>
    <t>1) proposta entro il 31.1.2016 2) attuazione entro il 31.12.2016 (vedi nota descrittiva sull'informatizzazione dei processi)</t>
  </si>
  <si>
    <t>a partire dal 31.1.2015</t>
  </si>
  <si>
    <t>entro il 30.6.2016</t>
  </si>
  <si>
    <t>proposta entro il 31.1.2016 - 100%</t>
  </si>
  <si>
    <t>% delle istanze con doppia valutazione  rispetto alle istanze istruite - 100%</t>
  </si>
  <si>
    <t>% istruttorie trasmesse al Consiglio rispetto a totale istruttorie archiviate - 100%</t>
  </si>
  <si>
    <t>% richieste di accesso pubblicate rispetto alle richieste pervenute - 100%</t>
  </si>
  <si>
    <t>INDICATORI DI ATTUAZIONE - target in %</t>
  </si>
  <si>
    <t>1) % osservazioni esaminate in modo congiunto rispetto a totale osservazioni da esaminare                   2) % osservazioni con indicazione motivazione di accoglimento o rigetto rispetto  totale osservazioni esminate - 100%</t>
  </si>
  <si>
    <t>1) % incontri verbalizzati rispetto a totale incontri effettuati - 100%</t>
  </si>
  <si>
    <t>2) % incontri trasmessi rispetto a totale incontri verbalizzati - 100%</t>
  </si>
  <si>
    <t>2) % pareri a firma congiunta rispetto al totale dei pareri adottati - 100%</t>
  </si>
  <si>
    <t>1) % pareri con motivazione (sia per scelte che per scostamenti dagli orientamenti rispetto  al totale dei pareri istruiti - 100%</t>
  </si>
  <si>
    <t>1) 2) da attuare</t>
  </si>
  <si>
    <t>1) 2) entro il 31.5.2016</t>
  </si>
  <si>
    <t>1) confronto su schema PNA con gli uffici del gruppo entro il 31.5.2016 - 100%    2) % osservazioni acquisite e valutate rispetto al totale delle osservazioni formulate</t>
  </si>
  <si>
    <r>
      <rPr>
        <b/>
        <sz val="11"/>
        <color theme="1"/>
        <rFont val="Calibri"/>
        <family val="2"/>
        <scheme val="minor"/>
      </rPr>
      <t>Misura di regolamentazione</t>
    </r>
    <r>
      <rPr>
        <sz val="11"/>
        <color theme="1"/>
        <rFont val="Calibri"/>
        <family val="2"/>
        <scheme val="minor"/>
      </rPr>
      <t xml:space="preserve">
1) criteri per la definizione delle priorità nella trattazione dei pareri 2) Motivazioni di eventuali scostamenti</t>
    </r>
  </si>
  <si>
    <r>
      <rPr>
        <b/>
        <sz val="11"/>
        <color theme="1"/>
        <rFont val="Calibri"/>
        <family val="2"/>
        <scheme val="minor"/>
      </rPr>
      <t>Misure di trasparenza</t>
    </r>
    <r>
      <rPr>
        <sz val="11"/>
        <color theme="1"/>
        <rFont val="Calibri"/>
        <family val="2"/>
        <scheme val="minor"/>
      </rPr>
      <t xml:space="preserve">
1) Motivazione specifica delle scelte assunte e soprattutto di eventuali scostamenti da precedenti orientamento dell'Autorità;                     </t>
    </r>
    <r>
      <rPr>
        <b/>
        <sz val="11"/>
        <color theme="1"/>
        <rFont val="Calibri"/>
        <family val="2"/>
        <scheme val="minor"/>
      </rPr>
      <t>Misura di controllo</t>
    </r>
    <r>
      <rPr>
        <sz val="11"/>
        <color theme="1"/>
        <rFont val="Calibri"/>
        <family val="2"/>
        <scheme val="minor"/>
      </rPr>
      <t xml:space="preserve">
2) Firma congiunta del  funzionario e del dirigente</t>
    </r>
  </si>
  <si>
    <r>
      <rPr>
        <b/>
        <sz val="11"/>
        <color theme="1"/>
        <rFont val="Calibri"/>
        <family val="2"/>
        <scheme val="minor"/>
      </rPr>
      <t>Misura di rotazione</t>
    </r>
    <r>
      <rPr>
        <sz val="11"/>
        <color theme="1"/>
        <rFont val="Calibri"/>
        <family val="2"/>
        <scheme val="minor"/>
      </rPr>
      <t xml:space="preserve">
1) </t>
    </r>
    <r>
      <rPr>
        <u/>
        <sz val="11"/>
        <color theme="1"/>
        <rFont val="Calibri"/>
        <family val="2"/>
        <scheme val="minor"/>
      </rPr>
      <t xml:space="preserve">Rotazione dei componenti del gruppo di lavoro  all'elaborazione del PNA </t>
    </r>
    <r>
      <rPr>
        <b/>
        <sz val="11"/>
        <color theme="1"/>
        <rFont val="Calibri"/>
        <family val="2"/>
        <scheme val="minor"/>
      </rPr>
      <t>Misura di disciplina del conflitto di interessi</t>
    </r>
    <r>
      <rPr>
        <sz val="11"/>
        <color theme="1"/>
        <rFont val="Calibri"/>
        <family val="2"/>
        <scheme val="minor"/>
      </rPr>
      <t xml:space="preserve"> 2)Astensione in caso di conflitto d'interesse</t>
    </r>
  </si>
  <si>
    <r>
      <rPr>
        <b/>
        <u/>
        <sz val="11"/>
        <color theme="1"/>
        <rFont val="Calibri"/>
        <family val="2"/>
        <scheme val="minor"/>
      </rPr>
      <t>Misura di semplificazione di organizzazione /processo</t>
    </r>
    <r>
      <rPr>
        <u/>
        <sz val="11"/>
        <color theme="1"/>
        <rFont val="Calibri"/>
        <family val="2"/>
        <scheme val="minor"/>
      </rPr>
      <t xml:space="preserve">
1) raccolta delle osservazioni  informatizzate assicurandone l'immodificabilità del  contenuto mediante moduli online strutturati</t>
    </r>
    <r>
      <rPr>
        <sz val="11"/>
        <color theme="1"/>
        <rFont val="Calibri"/>
        <family val="2"/>
        <scheme val="minor"/>
      </rPr>
      <t xml:space="preserve">; </t>
    </r>
    <r>
      <rPr>
        <b/>
        <sz val="11"/>
        <color theme="1"/>
        <rFont val="Calibri"/>
        <family val="2"/>
        <scheme val="minor"/>
      </rPr>
      <t>Misure di trasparenza</t>
    </r>
    <r>
      <rPr>
        <sz val="11"/>
        <color theme="1"/>
        <rFont val="Calibri"/>
        <family val="2"/>
        <scheme val="minor"/>
      </rPr>
      <t xml:space="preserve">
2) Pubblicazione di tutte le osservazioni ricevute</t>
    </r>
  </si>
  <si>
    <t>Organo di vertice</t>
  </si>
  <si>
    <r>
      <rPr>
        <u/>
        <sz val="11"/>
        <color theme="1"/>
        <rFont val="Calibri"/>
        <family val="2"/>
        <scheme val="minor"/>
      </rPr>
      <t xml:space="preserve">1) % componenti ruotati rispetto a totale componenti ruotabili  - 100%       </t>
    </r>
    <r>
      <rPr>
        <sz val="11"/>
        <color theme="1"/>
        <rFont val="Calibri"/>
        <family val="2"/>
        <scheme val="minor"/>
      </rPr>
      <t xml:space="preserve">  2) dichiarazione tempestiva al manifestarsi del potenziale conflitto - 100%</t>
    </r>
  </si>
  <si>
    <r>
      <t xml:space="preserve">dirigenti Urac. </t>
    </r>
    <r>
      <rPr>
        <u/>
        <sz val="11"/>
        <rFont val="Calibri"/>
        <family val="2"/>
        <scheme val="minor"/>
      </rPr>
      <t>Upsi per la predisposizione del modulo online dai contenuti immodificabili</t>
    </r>
  </si>
  <si>
    <r>
      <rPr>
        <b/>
        <u/>
        <sz val="11"/>
        <color theme="1"/>
        <rFont val="Calibri"/>
        <family val="2"/>
        <scheme val="minor"/>
      </rPr>
      <t>Misura semplificazione di organizzazione /processo</t>
    </r>
    <r>
      <rPr>
        <u/>
        <sz val="11"/>
        <color theme="1"/>
        <rFont val="Calibri"/>
        <family val="2"/>
        <scheme val="minor"/>
      </rPr>
      <t xml:space="preserve">
predisposizione calendario di incontri periodici fra gli uffici competenti per definire indirizzi comuni su pareri analoghi o sulle stesse materie</t>
    </r>
  </si>
  <si>
    <r>
      <rPr>
        <b/>
        <u/>
        <sz val="11"/>
        <rFont val="Calibri"/>
        <family val="2"/>
        <scheme val="minor"/>
      </rPr>
      <t xml:space="preserve">Misura semplificazione di organizzazione /processo </t>
    </r>
    <r>
      <rPr>
        <u/>
        <sz val="11"/>
        <rFont val="Calibri"/>
        <family val="2"/>
        <scheme val="minor"/>
      </rPr>
      <t xml:space="preserve">
Accesso a tutte le decisioni e agli atti istruttori in materia di pareri,  per assicurare l'uniformità di indirizzo degli atti ANAC</t>
    </r>
  </si>
  <si>
    <r>
      <rPr>
        <b/>
        <u/>
        <sz val="11"/>
        <color theme="1"/>
        <rFont val="Calibri"/>
        <family val="2"/>
        <scheme val="minor"/>
      </rPr>
      <t>Misura semplificazione di organizzazione /processo</t>
    </r>
    <r>
      <rPr>
        <u/>
        <sz val="11"/>
        <color theme="1"/>
        <rFont val="Calibri"/>
        <family val="2"/>
        <scheme val="minor"/>
      </rPr>
      <t xml:space="preserve">
1) raccolta delle osservazioni  informatizzate assicurandone l'immodificabilità del  contenuto mediante moduli online strutturati;            </t>
    </r>
    <r>
      <rPr>
        <b/>
        <u/>
        <sz val="11"/>
        <color theme="1"/>
        <rFont val="Calibri"/>
        <family val="2"/>
        <scheme val="minor"/>
      </rPr>
      <t>Misure di trasparenza</t>
    </r>
    <r>
      <rPr>
        <u/>
        <sz val="11"/>
        <color theme="1"/>
        <rFont val="Calibri"/>
        <family val="2"/>
        <scheme val="minor"/>
      </rPr>
      <t xml:space="preserve">
2) Pubblicazione di tutte le osservazioni ricevute</t>
    </r>
  </si>
  <si>
    <r>
      <rPr>
        <b/>
        <sz val="11"/>
        <color theme="1"/>
        <rFont val="Calibri"/>
        <family val="2"/>
        <scheme val="minor"/>
      </rPr>
      <t>Misura di controllo</t>
    </r>
    <r>
      <rPr>
        <sz val="11"/>
        <color theme="1"/>
        <rFont val="Calibri"/>
        <family val="2"/>
        <scheme val="minor"/>
      </rPr>
      <t xml:space="preserve">
1) Confronto sullo schema di PNA con gli uffici di ANAC coinvolti nel gruppo permanente                      </t>
    </r>
    <r>
      <rPr>
        <b/>
        <sz val="11"/>
        <color theme="1"/>
        <rFont val="Calibri"/>
        <family val="2"/>
        <scheme val="minor"/>
      </rPr>
      <t xml:space="preserve">Misura semplificazione di organizzazione /processo        </t>
    </r>
    <r>
      <rPr>
        <sz val="11"/>
        <color theme="1"/>
        <rFont val="Calibri"/>
        <family val="2"/>
        <scheme val="minor"/>
      </rPr>
      <t>2) Acquisizione di osservazioni e valutazioni.</t>
    </r>
  </si>
  <si>
    <r>
      <rPr>
        <b/>
        <u/>
        <sz val="11"/>
        <color theme="1"/>
        <rFont val="Calibri"/>
        <family val="2"/>
        <scheme val="minor"/>
      </rPr>
      <t>Misura semplificazione di organizzazione /processo</t>
    </r>
    <r>
      <rPr>
        <u/>
        <sz val="11"/>
        <color theme="1"/>
        <rFont val="Calibri"/>
        <family val="2"/>
        <scheme val="minor"/>
      </rPr>
      <t xml:space="preserve">
Adozione di un sistema informatizzato per la gestione degli obblighi di pubblicazione</t>
    </r>
  </si>
  <si>
    <r>
      <t xml:space="preserve">1) </t>
    </r>
    <r>
      <rPr>
        <u/>
        <sz val="11"/>
        <color theme="1"/>
        <rFont val="Calibri"/>
        <family val="2"/>
        <scheme val="minor"/>
      </rPr>
      <t xml:space="preserve">definizione attribuzioni uffici entro il 31.12.2016 - 100% </t>
    </r>
    <r>
      <rPr>
        <sz val="11"/>
        <color theme="1"/>
        <rFont val="Calibri"/>
        <family val="2"/>
        <scheme val="minor"/>
      </rPr>
      <t>2)3) istruttoria di due funzionari e rotazione per temi  su tutti i pareri - 100% 4)dichiarazione tempestiva al manifestarsi del potenziale conflitto - 100%</t>
    </r>
  </si>
  <si>
    <r>
      <rPr>
        <b/>
        <u/>
        <sz val="11"/>
        <color theme="1"/>
        <rFont val="Calibri"/>
        <family val="2"/>
        <scheme val="minor"/>
      </rPr>
      <t>Misura di trasparenza</t>
    </r>
    <r>
      <rPr>
        <u/>
        <sz val="11"/>
        <color theme="1"/>
        <rFont val="Calibri"/>
        <family val="2"/>
        <scheme val="minor"/>
      </rPr>
      <t xml:space="preserve"> Predisposizione e pubblicazione di un'agenda degli atti di regolazione che l'Autorità intende adottare nell'anno </t>
    </r>
  </si>
  <si>
    <t>Durata della Fase
(indicare la durata in GIORNI o specificare n.a.)</t>
  </si>
  <si>
    <t xml:space="preserve">n.a. </t>
  </si>
  <si>
    <t>n.a.</t>
  </si>
  <si>
    <t>30gg</t>
  </si>
  <si>
    <t>predisposizione ed invio della nota di risposta/comunicazione di avvenuta pubblicazione con indicazione del relativo collegamento ipertestuale</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</si>
</sst>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sz val="12"/>
      <color indexed="9"/>
      <name val="Calibri"/>
      <family val="2"/>
    </font>
    <font>
      <b/>
      <sz val="20"/>
      <color indexed="9"/>
      <name val="Calibri"/>
      <family val="2"/>
    </font>
    <font>
      <sz val="14"/>
      <color theme="1"/>
      <name val="Calibri"/>
      <family val="2"/>
      <scheme val="minor"/>
    </font>
    <font>
      <sz val="9"/>
      <color theme="1"/>
      <name val="Calibri"/>
      <family val="2"/>
      <scheme val="minor"/>
    </font>
    <font>
      <i/>
      <sz val="9"/>
      <color theme="1"/>
      <name val="Calibri"/>
      <family val="2"/>
      <scheme val="minor"/>
    </font>
    <font>
      <sz val="16"/>
      <color theme="1"/>
      <name val="Calibri"/>
      <family val="2"/>
      <scheme val="minor"/>
    </font>
    <font>
      <sz val="9"/>
      <color indexed="81"/>
      <name val="Tahoma"/>
      <family val="2"/>
    </font>
    <font>
      <b/>
      <sz val="9"/>
      <color indexed="81"/>
      <name val="Tahoma"/>
      <family val="2"/>
    </font>
    <font>
      <b/>
      <sz val="11"/>
      <color theme="1"/>
      <name val="Calibri"/>
      <family val="2"/>
      <scheme val="minor"/>
    </font>
    <font>
      <sz val="11"/>
      <name val="Calibri"/>
      <family val="2"/>
      <scheme val="minor"/>
    </font>
    <font>
      <b/>
      <sz val="11"/>
      <name val="Calibri"/>
      <family val="2"/>
      <scheme val="minor"/>
    </font>
    <font>
      <sz val="10"/>
      <color theme="1"/>
      <name val="Calibri"/>
      <family val="2"/>
      <scheme val="minor"/>
    </font>
    <font>
      <u/>
      <sz val="11"/>
      <color theme="1"/>
      <name val="Calibri"/>
      <family val="2"/>
      <scheme val="minor"/>
    </font>
    <font>
      <b/>
      <u/>
      <sz val="11"/>
      <color theme="1"/>
      <name val="Calibri"/>
      <family val="2"/>
      <scheme val="minor"/>
    </font>
    <font>
      <u/>
      <sz val="11"/>
      <name val="Calibri"/>
      <family val="2"/>
      <scheme val="minor"/>
    </font>
    <font>
      <b/>
      <u/>
      <sz val="11"/>
      <name val="Calibri"/>
      <family val="2"/>
      <scheme val="minor"/>
    </font>
  </fonts>
  <fills count="9">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rgb="FFC00000"/>
        <bgColor indexed="64"/>
      </patternFill>
    </fill>
    <fill>
      <patternFill patternType="solid">
        <fgColor theme="4"/>
        <bgColor indexed="64"/>
      </patternFill>
    </fill>
    <fill>
      <patternFill patternType="solid">
        <fgColor theme="5" tint="0.39997558519241921"/>
        <bgColor indexed="64"/>
      </patternFill>
    </fill>
  </fills>
  <borders count="1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dashed">
        <color auto="1"/>
      </left>
      <right style="dashed">
        <color auto="1"/>
      </right>
      <top style="dashed">
        <color auto="1"/>
      </top>
      <bottom style="dashed">
        <color auto="1"/>
      </bottom>
      <diagonal/>
    </border>
    <border>
      <left style="dashed">
        <color auto="1"/>
      </left>
      <right style="dashed">
        <color auto="1"/>
      </right>
      <top/>
      <bottom style="dashed">
        <color auto="1"/>
      </bottom>
      <diagonal/>
    </border>
    <border>
      <left/>
      <right style="dashed">
        <color auto="1"/>
      </right>
      <top style="dashed">
        <color auto="1"/>
      </top>
      <bottom style="dashed">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74">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3" fillId="0" borderId="0" xfId="0" applyFont="1"/>
    <xf numFmtId="0" fontId="0" fillId="0" borderId="3" xfId="0" applyBorder="1"/>
    <xf numFmtId="0" fontId="0" fillId="0" borderId="4" xfId="0" applyBorder="1"/>
    <xf numFmtId="0" fontId="0" fillId="0" borderId="5" xfId="0" applyBorder="1"/>
    <xf numFmtId="0" fontId="0" fillId="0" borderId="5" xfId="0" applyBorder="1" applyAlignment="1">
      <alignment horizontal="center" vertical="center" wrapText="1"/>
    </xf>
    <xf numFmtId="0" fontId="0" fillId="0" borderId="5" xfId="0" applyBorder="1" applyAlignment="1">
      <alignment horizontal="center" vertical="center"/>
    </xf>
    <xf numFmtId="0" fontId="0" fillId="0" borderId="5" xfId="0" applyBorder="1" applyAlignment="1" applyProtection="1">
      <alignment horizontal="center" vertical="center"/>
      <protection locked="0"/>
    </xf>
    <xf numFmtId="0" fontId="0" fillId="0" borderId="5" xfId="0" applyBorder="1" applyAlignment="1">
      <alignment vertical="center" wrapText="1"/>
    </xf>
    <xf numFmtId="0" fontId="0" fillId="0" borderId="5" xfId="0" applyBorder="1" applyAlignment="1">
      <alignment horizontal="center" vertical="center" wrapText="1"/>
    </xf>
    <xf numFmtId="0" fontId="0" fillId="0" borderId="5" xfId="0" applyBorder="1" applyAlignment="1">
      <alignment horizontal="center" vertical="center" wrapText="1"/>
    </xf>
    <xf numFmtId="0" fontId="0" fillId="5" borderId="5" xfId="0" applyFill="1" applyBorder="1"/>
    <xf numFmtId="0" fontId="0" fillId="0" borderId="6" xfId="0" applyBorder="1" applyAlignment="1">
      <alignment horizontal="center" vertical="center" wrapText="1"/>
    </xf>
    <xf numFmtId="0" fontId="0" fillId="0" borderId="6" xfId="0" applyBorder="1" applyAlignment="1">
      <alignment horizontal="center" vertical="center"/>
    </xf>
    <xf numFmtId="0" fontId="0" fillId="0" borderId="6" xfId="0" applyBorder="1" applyAlignment="1" applyProtection="1">
      <alignment horizontal="center" vertical="center"/>
      <protection locked="0"/>
    </xf>
    <xf numFmtId="0" fontId="0" fillId="5" borderId="2" xfId="0" applyFill="1" applyBorder="1" applyAlignment="1">
      <alignment horizontal="center" vertical="center" wrapText="1"/>
    </xf>
    <xf numFmtId="0" fontId="0" fillId="0" borderId="7" xfId="0" applyBorder="1"/>
    <xf numFmtId="0" fontId="0" fillId="5" borderId="7" xfId="0" applyFill="1" applyBorder="1"/>
    <xf numFmtId="0" fontId="0" fillId="0" borderId="6" xfId="0" applyBorder="1" applyAlignment="1">
      <alignment vertical="center" wrapText="1"/>
    </xf>
    <xf numFmtId="0" fontId="0" fillId="0" borderId="6" xfId="0" applyBorder="1"/>
    <xf numFmtId="0" fontId="0" fillId="5" borderId="6" xfId="0" applyFill="1" applyBorder="1"/>
    <xf numFmtId="0" fontId="0" fillId="5" borderId="2" xfId="0" applyFill="1" applyBorder="1" applyAlignment="1">
      <alignment horizontal="center" vertical="center" wrapText="1"/>
    </xf>
    <xf numFmtId="0" fontId="0" fillId="5" borderId="2" xfId="0" applyFill="1" applyBorder="1" applyAlignment="1" applyProtection="1">
      <alignment horizontal="center" vertical="center" wrapText="1"/>
      <protection locked="0"/>
    </xf>
    <xf numFmtId="0" fontId="0" fillId="5" borderId="2" xfId="0" applyFill="1" applyBorder="1" applyAlignment="1" applyProtection="1">
      <alignment horizontal="center" vertical="center" wrapText="1"/>
    </xf>
    <xf numFmtId="0" fontId="0" fillId="5" borderId="2" xfId="0" applyFill="1" applyBorder="1" applyAlignment="1">
      <alignment horizontal="center" vertical="center"/>
    </xf>
    <xf numFmtId="0" fontId="0" fillId="5" borderId="2" xfId="0" applyFill="1" applyBorder="1" applyAlignment="1" applyProtection="1">
      <alignment horizontal="center" vertical="center"/>
      <protection locked="0"/>
    </xf>
    <xf numFmtId="15" fontId="0" fillId="5" borderId="2" xfId="0" applyNumberFormat="1" applyFill="1" applyBorder="1" applyAlignment="1">
      <alignment horizontal="center" vertical="center" wrapText="1"/>
    </xf>
    <xf numFmtId="0" fontId="10" fillId="5" borderId="2" xfId="0" applyFont="1" applyFill="1" applyBorder="1" applyAlignment="1">
      <alignment horizontal="center" vertical="center" wrapText="1"/>
    </xf>
    <xf numFmtId="0" fontId="13" fillId="5" borderId="2" xfId="0" applyFont="1" applyFill="1" applyBorder="1" applyAlignment="1">
      <alignment horizontal="center" vertical="center" wrapText="1"/>
    </xf>
    <xf numFmtId="0" fontId="15" fillId="5" borderId="2"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0" fillId="5" borderId="2" xfId="0" applyFill="1" applyBorder="1" applyAlignment="1">
      <alignment horizontal="center" vertical="center"/>
    </xf>
    <xf numFmtId="0" fontId="0" fillId="6" borderId="2" xfId="0" applyFill="1" applyBorder="1" applyAlignment="1">
      <alignment horizontal="center" vertical="center"/>
    </xf>
    <xf numFmtId="0" fontId="0" fillId="5" borderId="8" xfId="0" applyFill="1" applyBorder="1" applyAlignment="1">
      <alignment horizontal="center" vertical="center" wrapText="1"/>
    </xf>
    <xf numFmtId="0" fontId="0" fillId="5" borderId="10" xfId="0" applyFill="1" applyBorder="1" applyAlignment="1">
      <alignment horizontal="center" vertical="center" wrapText="1"/>
    </xf>
    <xf numFmtId="0" fontId="0" fillId="5" borderId="8" xfId="0" applyFill="1" applyBorder="1" applyAlignment="1">
      <alignment horizontal="center" vertical="center"/>
    </xf>
    <xf numFmtId="0" fontId="0" fillId="5" borderId="10" xfId="0" applyFill="1" applyBorder="1" applyAlignment="1">
      <alignment horizontal="center" vertical="center"/>
    </xf>
    <xf numFmtId="0" fontId="3" fillId="5" borderId="8"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0" fillId="5" borderId="9" xfId="0" applyFill="1" applyBorder="1" applyAlignment="1">
      <alignment horizontal="center" vertical="center" wrapText="1"/>
    </xf>
    <xf numFmtId="0" fontId="0" fillId="5" borderId="2" xfId="0" applyFill="1" applyBorder="1" applyAlignment="1">
      <alignment horizontal="center" vertical="center" wrapText="1"/>
    </xf>
    <xf numFmtId="15" fontId="0" fillId="5" borderId="2" xfId="0" applyNumberFormat="1" applyFill="1" applyBorder="1" applyAlignment="1">
      <alignment horizontal="center" vertical="center" wrapText="1"/>
    </xf>
    <xf numFmtId="0" fontId="0" fillId="5" borderId="2" xfId="0" applyFill="1" applyBorder="1" applyAlignment="1">
      <alignment horizontal="center" vertical="center"/>
    </xf>
    <xf numFmtId="0" fontId="10" fillId="5" borderId="2" xfId="0" applyFont="1" applyFill="1" applyBorder="1" applyAlignment="1">
      <alignment horizontal="center" vertical="center" wrapText="1"/>
    </xf>
    <xf numFmtId="0" fontId="0" fillId="5" borderId="2" xfId="0" applyFill="1" applyBorder="1" applyAlignment="1" applyProtection="1">
      <alignment horizontal="center" vertical="center"/>
      <protection locked="0"/>
    </xf>
    <xf numFmtId="0" fontId="13" fillId="5" borderId="2" xfId="0" applyFont="1" applyFill="1" applyBorder="1" applyAlignment="1">
      <alignment horizontal="center" vertical="center" wrapText="1"/>
    </xf>
    <xf numFmtId="0" fontId="0" fillId="5" borderId="2"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0" fillId="8" borderId="2" xfId="0" applyFill="1" applyBorder="1" applyAlignment="1">
      <alignment horizontal="center" vertical="center"/>
    </xf>
    <xf numFmtId="0" fontId="0" fillId="5" borderId="2" xfId="0" applyFill="1" applyBorder="1" applyAlignment="1">
      <alignment horizontal="center" vertical="center" textRotation="90"/>
    </xf>
    <xf numFmtId="0" fontId="2" fillId="3" borderId="2" xfId="0" applyFont="1" applyFill="1" applyBorder="1" applyAlignment="1">
      <alignment horizontal="center" vertical="center"/>
    </xf>
    <xf numFmtId="0" fontId="0" fillId="7" borderId="2" xfId="0" applyFill="1" applyBorder="1" applyAlignment="1">
      <alignment horizontal="center" vertical="center"/>
    </xf>
    <xf numFmtId="0" fontId="12" fillId="5" borderId="2" xfId="0" applyFont="1" applyFill="1" applyBorder="1" applyAlignment="1">
      <alignment horizontal="center" vertical="center" wrapText="1"/>
    </xf>
    <xf numFmtId="0" fontId="0" fillId="5" borderId="8" xfId="0" applyFont="1" applyFill="1" applyBorder="1" applyAlignment="1">
      <alignment horizontal="center" vertical="center" wrapText="1"/>
    </xf>
    <xf numFmtId="0" fontId="0" fillId="5" borderId="10" xfId="0" applyFont="1" applyFill="1" applyBorder="1" applyAlignment="1">
      <alignment horizontal="center" vertical="center" wrapText="1"/>
    </xf>
    <xf numFmtId="0" fontId="6" fillId="5" borderId="8"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0" fillId="0" borderId="2" xfId="0" applyBorder="1" applyAlignment="1">
      <alignment horizontal="center" vertical="center"/>
    </xf>
  </cellXfs>
  <cellStyles count="1">
    <cellStyle name="Normale" xfId="0" builtinId="0"/>
  </cellStyles>
  <dxfs count="0"/>
  <tableStyles count="0" defaultTableStyle="TableStyleMedium2" defaultPivotStyle="PivotStyleLight16"/>
  <colors>
    <mruColors>
      <color rgb="FFFFFF66"/>
      <color rgb="FFFFCC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sedfs01\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sedfs01\Users\v.longo\AppData\Local\Microsoft\Windows\Temporary%20Internet%20Files\Content.Outlook\RLSZMR4A\URAC_Midena\Form%20rilevazione%20attivit&#224;_semplificato_URAC_20_11_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Mappatura processi"/>
      <sheetName val="Parametri"/>
      <sheetName val="Parametr"/>
      <sheetName val="competenze"/>
      <sheetName val="Foglio1"/>
    </sheetNames>
    <sheetDataSet>
      <sheetData sheetId="0"/>
      <sheetData sheetId="1">
        <row r="2">
          <cell r="C2" t="str">
            <v>Ufficio Regolazione in materia di anticorruzione, trasparenza e PNA</v>
          </cell>
        </row>
      </sheetData>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
  <dimension ref="A1:C6"/>
  <sheetViews>
    <sheetView tabSelected="1" zoomScaleNormal="100" workbookViewId="0">
      <selection activeCell="C2" sqref="C2"/>
    </sheetView>
  </sheetViews>
  <sheetFormatPr defaultColWidth="9.1796875" defaultRowHeight="14.5" x14ac:dyDescent="0.35"/>
  <cols>
    <col min="1" max="1" width="5" style="2" customWidth="1"/>
    <col min="2" max="2" width="71.453125" style="2" customWidth="1"/>
    <col min="3" max="3" width="79.54296875" style="2" bestFit="1" customWidth="1"/>
    <col min="4" max="8" width="9.1796875" style="9"/>
    <col min="9" max="9" width="29.453125" style="9" customWidth="1"/>
    <col min="10" max="16384" width="9.1796875" style="9"/>
  </cols>
  <sheetData>
    <row r="1" spans="1:3" ht="15.75" x14ac:dyDescent="0.25">
      <c r="B1" s="1" t="s">
        <v>0</v>
      </c>
      <c r="C1" s="1"/>
    </row>
    <row r="2" spans="1:3" x14ac:dyDescent="0.35">
      <c r="B2" s="7" t="s">
        <v>98</v>
      </c>
      <c r="C2" s="6" t="s">
        <v>86</v>
      </c>
    </row>
    <row r="3" spans="1:3" ht="15" x14ac:dyDescent="0.25">
      <c r="B3" s="7" t="s">
        <v>179</v>
      </c>
      <c r="C3" s="6" t="str">
        <f>VLOOKUP(C2,competenze!$A$1:$D$31,2,0)</f>
        <v>URAC</v>
      </c>
    </row>
    <row r="4" spans="1:3" ht="30" x14ac:dyDescent="0.25">
      <c r="B4" s="8" t="s">
        <v>99</v>
      </c>
      <c r="C4" s="5" t="str">
        <f>VLOOKUP(C2,competenze!$A$2:$D$31,4,0)</f>
        <v xml:space="preserve">Midena </v>
      </c>
    </row>
    <row r="5" spans="1:3" ht="15" hidden="1" x14ac:dyDescent="0.25">
      <c r="B5" s="7" t="s">
        <v>2</v>
      </c>
      <c r="C5" s="6"/>
    </row>
    <row r="6" spans="1:3" ht="192" customHeight="1" x14ac:dyDescent="0.25">
      <c r="A6" s="9"/>
      <c r="B6" s="11" t="s">
        <v>100</v>
      </c>
      <c r="C6" s="10" t="str">
        <f>VLOOKUP(C2,competenze!$A$1:$D$31,3,0)</f>
        <v>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v>
      </c>
    </row>
  </sheetData>
  <sheetProtection formatRows="0"/>
  <dataValidations count="1">
    <dataValidation type="list" allowBlank="1" showInputMessage="1" showErrorMessage="1" sqref="C5">
      <formula1>Profilo_dirigente</formula1>
    </dataValidation>
  </dataValidations>
  <pageMargins left="0.70866141732283472" right="0.70866141732283472" top="0" bottom="0" header="0.31496062992125984" footer="0.31496062992125984"/>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competenze!$A$2:$A$31</xm:f>
          </x14:formula1>
          <xm:sqref>C2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dimension ref="A1:E5"/>
  <sheetViews>
    <sheetView zoomScaleNormal="100" workbookViewId="0">
      <selection activeCell="C2" sqref="C2"/>
    </sheetView>
  </sheetViews>
  <sheetFormatPr defaultColWidth="9.1796875" defaultRowHeight="14.5" x14ac:dyDescent="0.35"/>
  <cols>
    <col min="1" max="1" width="5" style="2" customWidth="1"/>
    <col min="2" max="2" width="71.453125" customWidth="1"/>
    <col min="3" max="3" width="79.54296875" bestFit="1" customWidth="1"/>
    <col min="4" max="4" width="9.1796875" style="9"/>
    <col min="5" max="5" width="48" style="9" customWidth="1"/>
    <col min="6" max="8" width="9.1796875" style="9"/>
    <col min="9" max="9" width="29.453125" style="9" customWidth="1"/>
    <col min="10" max="16384" width="9.1796875" style="9"/>
  </cols>
  <sheetData>
    <row r="1" spans="1:5" ht="15.75" x14ac:dyDescent="0.25">
      <c r="B1" s="1" t="s">
        <v>0</v>
      </c>
      <c r="C1" s="1"/>
    </row>
    <row r="2" spans="1:5" x14ac:dyDescent="0.35">
      <c r="B2" s="7" t="s">
        <v>98</v>
      </c>
      <c r="C2" s="6"/>
    </row>
    <row r="3" spans="1:5" ht="30" x14ac:dyDescent="0.25">
      <c r="B3" s="8" t="s">
        <v>99</v>
      </c>
      <c r="C3" s="5" t="e">
        <f>VLOOKUP(C2,#REF!,3,0)</f>
        <v>#REF!</v>
      </c>
    </row>
    <row r="4" spans="1:5" ht="15" hidden="1" x14ac:dyDescent="0.25">
      <c r="B4" s="7" t="s">
        <v>2</v>
      </c>
      <c r="C4" s="6"/>
    </row>
    <row r="5" spans="1:5" ht="238.75" customHeight="1" x14ac:dyDescent="0.25">
      <c r="A5" s="9"/>
      <c r="B5" s="11" t="s">
        <v>100</v>
      </c>
      <c r="C5" s="10" t="e">
        <f>VLOOKUP(C2,#REF!,2)</f>
        <v>#REF!</v>
      </c>
      <c r="E5" s="12"/>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glio3">
    <pageSetUpPr fitToPage="1"/>
  </sheetPr>
  <dimension ref="A1:Z107"/>
  <sheetViews>
    <sheetView topLeftCell="L1" zoomScale="115" zoomScaleNormal="115" workbookViewId="0">
      <selection activeCell="W70" sqref="W70:W71"/>
    </sheetView>
  </sheetViews>
  <sheetFormatPr defaultColWidth="9.1796875" defaultRowHeight="14.5" x14ac:dyDescent="0.35"/>
  <cols>
    <col min="1" max="1" width="15.453125" style="17" customWidth="1"/>
    <col min="2" max="2" width="7.54296875" style="17" customWidth="1"/>
    <col min="3" max="3" width="40.54296875" style="17" customWidth="1"/>
    <col min="4" max="4" width="25.54296875" style="17" customWidth="1"/>
    <col min="5" max="5" width="12.453125" style="17" customWidth="1"/>
    <col min="6" max="6" width="34.54296875" style="17" customWidth="1"/>
    <col min="7" max="8" width="25.54296875" style="17" customWidth="1"/>
    <col min="9" max="9" width="7.54296875" style="17" customWidth="1"/>
    <col min="10" max="10" width="34.7265625" style="17" customWidth="1"/>
    <col min="11" max="11" width="25.54296875" style="17" customWidth="1"/>
    <col min="12" max="12" width="19" style="17" customWidth="1"/>
    <col min="13" max="13" width="22" style="17" customWidth="1"/>
    <col min="14" max="14" width="34.7265625" style="17" customWidth="1"/>
    <col min="15" max="15" width="33.81640625" style="17" customWidth="1"/>
    <col min="16" max="16" width="15.81640625" style="17" customWidth="1"/>
    <col min="17" max="17" width="26.7265625" style="17" customWidth="1"/>
    <col min="18" max="18" width="15.81640625" style="19" customWidth="1"/>
    <col min="19" max="19" width="15.81640625" style="17" customWidth="1"/>
    <col min="20" max="20" width="19" style="24" customWidth="1"/>
    <col min="21" max="21" width="27.54296875" style="22" customWidth="1"/>
    <col min="22" max="23" width="20.81640625" style="23" customWidth="1"/>
    <col min="24" max="24" width="20.1796875" style="23" customWidth="1"/>
    <col min="25" max="26" width="19" style="17" customWidth="1"/>
    <col min="27" max="16384" width="9.1796875" style="17"/>
  </cols>
  <sheetData>
    <row r="1" spans="1:26" ht="44.25" customHeight="1" x14ac:dyDescent="0.25">
      <c r="A1" s="64" t="s">
        <v>117</v>
      </c>
      <c r="B1" s="64"/>
      <c r="C1" s="64"/>
      <c r="D1" s="64"/>
      <c r="E1" s="64"/>
      <c r="F1" s="64"/>
      <c r="G1" s="64"/>
      <c r="H1" s="64"/>
      <c r="I1" s="64"/>
      <c r="J1" s="64"/>
      <c r="K1" s="64"/>
      <c r="L1" s="64"/>
      <c r="M1" s="64"/>
      <c r="N1" s="45" t="s">
        <v>485</v>
      </c>
      <c r="O1" s="65" t="s">
        <v>197</v>
      </c>
      <c r="P1" s="65"/>
      <c r="Q1" s="65"/>
      <c r="R1" s="65"/>
      <c r="S1" s="65"/>
      <c r="T1" s="65"/>
      <c r="U1" s="65"/>
      <c r="V1" s="62" t="s">
        <v>198</v>
      </c>
      <c r="W1" s="62"/>
      <c r="X1" s="62"/>
      <c r="Y1" s="62"/>
      <c r="Z1" s="29"/>
    </row>
    <row r="2" spans="1:26" s="24" customFormat="1" ht="56.25" customHeight="1" x14ac:dyDescent="0.35">
      <c r="A2" s="63" t="s">
        <v>1</v>
      </c>
      <c r="B2" s="63" t="s">
        <v>94</v>
      </c>
      <c r="C2" s="53" t="s">
        <v>95</v>
      </c>
      <c r="D2" s="53" t="s">
        <v>136</v>
      </c>
      <c r="E2" s="63" t="s">
        <v>96</v>
      </c>
      <c r="F2" s="53" t="s">
        <v>132</v>
      </c>
      <c r="G2" s="53" t="s">
        <v>135</v>
      </c>
      <c r="H2" s="53" t="s">
        <v>483</v>
      </c>
      <c r="I2" s="63" t="s">
        <v>97</v>
      </c>
      <c r="J2" s="53" t="s">
        <v>133</v>
      </c>
      <c r="K2" s="53" t="s">
        <v>134</v>
      </c>
      <c r="L2" s="53" t="s">
        <v>101</v>
      </c>
      <c r="M2" s="53" t="s">
        <v>146</v>
      </c>
      <c r="N2" s="53" t="s">
        <v>207</v>
      </c>
      <c r="O2" s="53" t="s">
        <v>193</v>
      </c>
      <c r="P2" s="53" t="s">
        <v>208</v>
      </c>
      <c r="Q2" s="53"/>
      <c r="R2" s="53"/>
      <c r="S2" s="53"/>
      <c r="T2" s="53" t="s">
        <v>212</v>
      </c>
      <c r="U2" s="53" t="s">
        <v>213</v>
      </c>
      <c r="V2" s="59" t="s">
        <v>380</v>
      </c>
      <c r="W2" s="59" t="s">
        <v>381</v>
      </c>
      <c r="X2" s="59" t="s">
        <v>460</v>
      </c>
      <c r="Y2" s="59" t="s">
        <v>379</v>
      </c>
      <c r="Z2" s="30"/>
    </row>
    <row r="3" spans="1:26" s="24" customFormat="1" ht="56.25" customHeight="1" x14ac:dyDescent="0.35">
      <c r="A3" s="63"/>
      <c r="B3" s="63"/>
      <c r="C3" s="53"/>
      <c r="D3" s="53"/>
      <c r="E3" s="63"/>
      <c r="F3" s="53"/>
      <c r="G3" s="53"/>
      <c r="H3" s="53"/>
      <c r="I3" s="63"/>
      <c r="J3" s="53"/>
      <c r="K3" s="53"/>
      <c r="L3" s="53"/>
      <c r="M3" s="53"/>
      <c r="N3" s="53"/>
      <c r="O3" s="53"/>
      <c r="P3" s="28" t="s">
        <v>194</v>
      </c>
      <c r="Q3" s="28" t="s">
        <v>214</v>
      </c>
      <c r="R3" s="28" t="s">
        <v>195</v>
      </c>
      <c r="S3" s="28" t="s">
        <v>196</v>
      </c>
      <c r="T3" s="53"/>
      <c r="U3" s="53"/>
      <c r="V3" s="59"/>
      <c r="W3" s="59"/>
      <c r="X3" s="59"/>
      <c r="Y3" s="59"/>
      <c r="Z3" s="30"/>
    </row>
    <row r="4" spans="1:26" s="24" customFormat="1" ht="29" x14ac:dyDescent="0.35">
      <c r="A4" s="61" t="str">
        <f>'[3]Sezione generale'!$C$2</f>
        <v>Ufficio Regolazione in materia di anticorruzione, trasparenza e PNA</v>
      </c>
      <c r="B4" s="61">
        <v>1</v>
      </c>
      <c r="C4" s="61" t="s">
        <v>215</v>
      </c>
      <c r="D4" s="61" t="s">
        <v>181</v>
      </c>
      <c r="E4" s="60" t="s">
        <v>102</v>
      </c>
      <c r="F4" s="60" t="s">
        <v>216</v>
      </c>
      <c r="G4" s="28" t="s">
        <v>181</v>
      </c>
      <c r="H4" s="28" t="s">
        <v>484</v>
      </c>
      <c r="I4" s="28" t="s">
        <v>107</v>
      </c>
      <c r="J4" s="28" t="s">
        <v>217</v>
      </c>
      <c r="K4" s="28" t="s">
        <v>218</v>
      </c>
      <c r="L4" s="28" t="s">
        <v>485</v>
      </c>
      <c r="M4" s="28" t="s">
        <v>485</v>
      </c>
      <c r="N4" s="28" t="s">
        <v>485</v>
      </c>
      <c r="O4" s="37" t="s">
        <v>485</v>
      </c>
      <c r="P4" s="28" t="s">
        <v>485</v>
      </c>
      <c r="Q4" s="28" t="s">
        <v>485</v>
      </c>
      <c r="R4" s="35" t="s">
        <v>485</v>
      </c>
      <c r="S4" s="36" t="s">
        <v>485</v>
      </c>
      <c r="T4" s="37" t="s">
        <v>485</v>
      </c>
      <c r="U4" s="58" t="s">
        <v>482</v>
      </c>
      <c r="V4" s="53" t="s">
        <v>383</v>
      </c>
      <c r="W4" s="66" t="s">
        <v>426</v>
      </c>
      <c r="X4" s="53" t="s">
        <v>427</v>
      </c>
      <c r="Y4" s="58" t="s">
        <v>395</v>
      </c>
      <c r="Z4" s="30"/>
    </row>
    <row r="5" spans="1:26" s="24" customFormat="1" ht="72.75" customHeight="1" x14ac:dyDescent="0.35">
      <c r="A5" s="61"/>
      <c r="B5" s="61"/>
      <c r="C5" s="61"/>
      <c r="D5" s="61"/>
      <c r="E5" s="60"/>
      <c r="F5" s="60"/>
      <c r="G5" s="28" t="s">
        <v>181</v>
      </c>
      <c r="H5" s="28" t="s">
        <v>484</v>
      </c>
      <c r="I5" s="28" t="s">
        <v>137</v>
      </c>
      <c r="J5" s="28" t="s">
        <v>219</v>
      </c>
      <c r="K5" s="28" t="s">
        <v>218</v>
      </c>
      <c r="L5" s="28" t="s">
        <v>485</v>
      </c>
      <c r="M5" s="28" t="s">
        <v>485</v>
      </c>
      <c r="N5" s="28" t="s">
        <v>485</v>
      </c>
      <c r="O5" s="28" t="s">
        <v>485</v>
      </c>
      <c r="P5" s="37" t="s">
        <v>485</v>
      </c>
      <c r="Q5" s="37" t="s">
        <v>485</v>
      </c>
      <c r="R5" s="38" t="s">
        <v>485</v>
      </c>
      <c r="S5" s="28" t="str">
        <f>CONCATENATE(Parametri!D24,Parametri!E24,Parametri!F24)</f>
        <v/>
      </c>
      <c r="T5" s="37" t="s">
        <v>485</v>
      </c>
      <c r="U5" s="58"/>
      <c r="V5" s="53"/>
      <c r="W5" s="66"/>
      <c r="X5" s="53"/>
      <c r="Y5" s="58"/>
      <c r="Z5" s="30"/>
    </row>
    <row r="6" spans="1:26" s="24" customFormat="1" ht="87" x14ac:dyDescent="0.35">
      <c r="A6" s="61"/>
      <c r="B6" s="61"/>
      <c r="C6" s="61"/>
      <c r="D6" s="61"/>
      <c r="E6" s="60"/>
      <c r="F6" s="60"/>
      <c r="G6" s="28" t="s">
        <v>181</v>
      </c>
      <c r="H6" s="28" t="s">
        <v>484</v>
      </c>
      <c r="I6" s="28" t="s">
        <v>220</v>
      </c>
      <c r="J6" s="28" t="s">
        <v>221</v>
      </c>
      <c r="K6" s="28" t="s">
        <v>181</v>
      </c>
      <c r="L6" s="28" t="s">
        <v>190</v>
      </c>
      <c r="M6" s="28" t="s">
        <v>222</v>
      </c>
      <c r="N6" s="28" t="s">
        <v>343</v>
      </c>
      <c r="O6" s="28" t="s">
        <v>344</v>
      </c>
      <c r="P6" s="37" t="s">
        <v>209</v>
      </c>
      <c r="Q6" s="37" t="s">
        <v>485</v>
      </c>
      <c r="R6" s="38" t="s">
        <v>202</v>
      </c>
      <c r="S6" s="28" t="s">
        <v>209</v>
      </c>
      <c r="T6" s="28" t="s">
        <v>485</v>
      </c>
      <c r="U6" s="28" t="s">
        <v>420</v>
      </c>
      <c r="V6" s="28" t="s">
        <v>382</v>
      </c>
      <c r="W6" s="39" t="s">
        <v>425</v>
      </c>
      <c r="X6" s="28" t="s">
        <v>428</v>
      </c>
      <c r="Y6" s="28" t="s">
        <v>385</v>
      </c>
      <c r="Z6" s="30"/>
    </row>
    <row r="7" spans="1:26" s="24" customFormat="1" ht="43.5" x14ac:dyDescent="0.35">
      <c r="A7" s="61"/>
      <c r="B7" s="61"/>
      <c r="C7" s="61"/>
      <c r="D7" s="61"/>
      <c r="E7" s="60" t="s">
        <v>103</v>
      </c>
      <c r="F7" s="60" t="s">
        <v>223</v>
      </c>
      <c r="G7" s="28" t="s">
        <v>181</v>
      </c>
      <c r="H7" s="28" t="s">
        <v>484</v>
      </c>
      <c r="I7" s="28" t="s">
        <v>108</v>
      </c>
      <c r="J7" s="28" t="s">
        <v>224</v>
      </c>
      <c r="K7" s="28" t="s">
        <v>181</v>
      </c>
      <c r="L7" s="28" t="s">
        <v>190</v>
      </c>
      <c r="M7" s="28" t="s">
        <v>192</v>
      </c>
      <c r="N7" s="53" t="s">
        <v>225</v>
      </c>
      <c r="O7" s="53" t="s">
        <v>350</v>
      </c>
      <c r="P7" s="37" t="s">
        <v>199</v>
      </c>
      <c r="Q7" s="28" t="s">
        <v>352</v>
      </c>
      <c r="R7" s="38" t="s">
        <v>202</v>
      </c>
      <c r="S7" s="28" t="s">
        <v>210</v>
      </c>
      <c r="T7" s="53" t="s">
        <v>485</v>
      </c>
      <c r="U7" s="53" t="s">
        <v>396</v>
      </c>
      <c r="V7" s="53" t="s">
        <v>382</v>
      </c>
      <c r="W7" s="54" t="s">
        <v>429</v>
      </c>
      <c r="X7" s="53" t="s">
        <v>405</v>
      </c>
      <c r="Y7" s="53" t="s">
        <v>385</v>
      </c>
      <c r="Z7" s="30"/>
    </row>
    <row r="8" spans="1:26" s="24" customFormat="1" ht="43.5" x14ac:dyDescent="0.35">
      <c r="A8" s="61"/>
      <c r="B8" s="61"/>
      <c r="C8" s="61"/>
      <c r="D8" s="61"/>
      <c r="E8" s="60"/>
      <c r="F8" s="60"/>
      <c r="G8" s="28" t="s">
        <v>181</v>
      </c>
      <c r="H8" s="28" t="s">
        <v>484</v>
      </c>
      <c r="I8" s="28" t="s">
        <v>138</v>
      </c>
      <c r="J8" s="28" t="s">
        <v>226</v>
      </c>
      <c r="K8" s="28" t="s">
        <v>184</v>
      </c>
      <c r="L8" s="28" t="s">
        <v>190</v>
      </c>
      <c r="M8" s="28" t="s">
        <v>222</v>
      </c>
      <c r="N8" s="53"/>
      <c r="O8" s="53"/>
      <c r="P8" s="37" t="s">
        <v>199</v>
      </c>
      <c r="Q8" s="28" t="s">
        <v>352</v>
      </c>
      <c r="R8" s="38" t="s">
        <v>202</v>
      </c>
      <c r="S8" s="28" t="s">
        <v>210</v>
      </c>
      <c r="T8" s="53"/>
      <c r="U8" s="53"/>
      <c r="V8" s="53"/>
      <c r="W8" s="54"/>
      <c r="X8" s="53"/>
      <c r="Y8" s="53"/>
      <c r="Z8" s="30"/>
    </row>
    <row r="9" spans="1:26" s="24" customFormat="1" ht="29" x14ac:dyDescent="0.35">
      <c r="A9" s="61"/>
      <c r="B9" s="61"/>
      <c r="C9" s="61"/>
      <c r="D9" s="61"/>
      <c r="E9" s="60"/>
      <c r="F9" s="60"/>
      <c r="G9" s="28" t="s">
        <v>183</v>
      </c>
      <c r="H9" s="28" t="s">
        <v>484</v>
      </c>
      <c r="I9" s="28" t="s">
        <v>227</v>
      </c>
      <c r="J9" s="35" t="s">
        <v>358</v>
      </c>
      <c r="K9" s="28" t="s">
        <v>181</v>
      </c>
      <c r="L9" s="28" t="s">
        <v>190</v>
      </c>
      <c r="M9" s="28" t="s">
        <v>189</v>
      </c>
      <c r="N9" s="53"/>
      <c r="O9" s="53"/>
      <c r="P9" s="37" t="s">
        <v>485</v>
      </c>
      <c r="Q9" s="37" t="s">
        <v>485</v>
      </c>
      <c r="R9" s="38" t="s">
        <v>485</v>
      </c>
      <c r="S9" s="28" t="s">
        <v>485</v>
      </c>
      <c r="T9" s="53"/>
      <c r="U9" s="53"/>
      <c r="V9" s="53"/>
      <c r="W9" s="54"/>
      <c r="X9" s="53"/>
      <c r="Y9" s="53"/>
      <c r="Z9" s="30"/>
    </row>
    <row r="10" spans="1:26" s="24" customFormat="1" ht="43.5" x14ac:dyDescent="0.35">
      <c r="A10" s="61"/>
      <c r="B10" s="61"/>
      <c r="C10" s="61"/>
      <c r="D10" s="61"/>
      <c r="E10" s="60"/>
      <c r="F10" s="60"/>
      <c r="G10" s="28" t="s">
        <v>183</v>
      </c>
      <c r="H10" s="28" t="s">
        <v>484</v>
      </c>
      <c r="I10" s="28" t="s">
        <v>228</v>
      </c>
      <c r="J10" s="28" t="s">
        <v>229</v>
      </c>
      <c r="K10" s="37" t="s">
        <v>184</v>
      </c>
      <c r="L10" s="37" t="s">
        <v>190</v>
      </c>
      <c r="M10" s="28" t="s">
        <v>230</v>
      </c>
      <c r="N10" s="53"/>
      <c r="O10" s="53"/>
      <c r="P10" s="37" t="s">
        <v>209</v>
      </c>
      <c r="Q10" s="37" t="s">
        <v>485</v>
      </c>
      <c r="R10" s="38" t="s">
        <v>202</v>
      </c>
      <c r="S10" s="28" t="s">
        <v>209</v>
      </c>
      <c r="T10" s="53" t="s">
        <v>485</v>
      </c>
      <c r="U10" s="53"/>
      <c r="V10" s="53"/>
      <c r="W10" s="54" t="s">
        <v>400</v>
      </c>
      <c r="X10" s="54" t="s">
        <v>406</v>
      </c>
      <c r="Y10" s="53"/>
      <c r="Z10" s="30"/>
    </row>
    <row r="11" spans="1:26" s="24" customFormat="1" ht="43.5" x14ac:dyDescent="0.35">
      <c r="A11" s="61"/>
      <c r="B11" s="61"/>
      <c r="C11" s="61"/>
      <c r="D11" s="61"/>
      <c r="E11" s="60"/>
      <c r="F11" s="60"/>
      <c r="G11" s="28" t="s">
        <v>183</v>
      </c>
      <c r="H11" s="28" t="s">
        <v>484</v>
      </c>
      <c r="I11" s="28" t="s">
        <v>231</v>
      </c>
      <c r="J11" s="28" t="s">
        <v>232</v>
      </c>
      <c r="K11" s="37" t="s">
        <v>181</v>
      </c>
      <c r="L11" s="37" t="s">
        <v>190</v>
      </c>
      <c r="M11" s="28" t="s">
        <v>189</v>
      </c>
      <c r="N11" s="53"/>
      <c r="O11" s="53"/>
      <c r="P11" s="37" t="s">
        <v>199</v>
      </c>
      <c r="Q11" s="28" t="s">
        <v>353</v>
      </c>
      <c r="R11" s="38" t="s">
        <v>202</v>
      </c>
      <c r="S11" s="28" t="s">
        <v>210</v>
      </c>
      <c r="T11" s="53"/>
      <c r="U11" s="53"/>
      <c r="V11" s="53"/>
      <c r="W11" s="54"/>
      <c r="X11" s="54"/>
      <c r="Y11" s="53"/>
      <c r="Z11" s="30"/>
    </row>
    <row r="12" spans="1:26" s="24" customFormat="1" ht="43.5" x14ac:dyDescent="0.35">
      <c r="A12" s="61"/>
      <c r="B12" s="61"/>
      <c r="C12" s="61"/>
      <c r="D12" s="61"/>
      <c r="E12" s="60" t="s">
        <v>104</v>
      </c>
      <c r="F12" s="60" t="s">
        <v>233</v>
      </c>
      <c r="G12" s="28" t="s">
        <v>183</v>
      </c>
      <c r="H12" s="28" t="s">
        <v>484</v>
      </c>
      <c r="I12" s="28" t="s">
        <v>109</v>
      </c>
      <c r="J12" s="28" t="s">
        <v>234</v>
      </c>
      <c r="K12" s="37" t="s">
        <v>218</v>
      </c>
      <c r="L12" s="37" t="s">
        <v>485</v>
      </c>
      <c r="M12" s="28" t="s">
        <v>485</v>
      </c>
      <c r="N12" s="28" t="s">
        <v>485</v>
      </c>
      <c r="O12" s="53" t="s">
        <v>485</v>
      </c>
      <c r="P12" s="37" t="s">
        <v>485</v>
      </c>
      <c r="Q12" s="37" t="s">
        <v>485</v>
      </c>
      <c r="R12" s="38" t="s">
        <v>485</v>
      </c>
      <c r="S12" s="28" t="str">
        <f>CONCATENATE(Parametri!D31,Parametri!E31,Parametri!F31)</f>
        <v/>
      </c>
      <c r="T12" s="37" t="s">
        <v>485</v>
      </c>
      <c r="U12" s="53" t="s">
        <v>485</v>
      </c>
      <c r="V12" s="28" t="s">
        <v>485</v>
      </c>
      <c r="W12" s="28" t="s">
        <v>485</v>
      </c>
      <c r="X12" s="28" t="s">
        <v>485</v>
      </c>
      <c r="Y12" s="28" t="s">
        <v>485</v>
      </c>
      <c r="Z12" s="30"/>
    </row>
    <row r="13" spans="1:26" s="24" customFormat="1" ht="29" x14ac:dyDescent="0.35">
      <c r="A13" s="61"/>
      <c r="B13" s="61"/>
      <c r="C13" s="61"/>
      <c r="D13" s="61"/>
      <c r="E13" s="60"/>
      <c r="F13" s="60" t="s">
        <v>233</v>
      </c>
      <c r="G13" s="28" t="s">
        <v>183</v>
      </c>
      <c r="H13" s="28" t="s">
        <v>484</v>
      </c>
      <c r="I13" s="28" t="s">
        <v>139</v>
      </c>
      <c r="J13" s="28" t="s">
        <v>235</v>
      </c>
      <c r="K13" s="37" t="s">
        <v>218</v>
      </c>
      <c r="L13" s="37" t="s">
        <v>485</v>
      </c>
      <c r="M13" s="28" t="s">
        <v>485</v>
      </c>
      <c r="N13" s="28" t="s">
        <v>485</v>
      </c>
      <c r="O13" s="53"/>
      <c r="P13" s="37" t="s">
        <v>485</v>
      </c>
      <c r="Q13" s="37" t="s">
        <v>485</v>
      </c>
      <c r="R13" s="38" t="s">
        <v>485</v>
      </c>
      <c r="S13" s="28" t="str">
        <f>CONCATENATE(Parametri!D32,Parametri!E32,Parametri!F32)</f>
        <v/>
      </c>
      <c r="T13" s="37" t="s">
        <v>485</v>
      </c>
      <c r="U13" s="53"/>
      <c r="V13" s="28" t="s">
        <v>485</v>
      </c>
      <c r="W13" s="28" t="s">
        <v>485</v>
      </c>
      <c r="X13" s="37" t="s">
        <v>485</v>
      </c>
      <c r="Y13" s="28" t="s">
        <v>485</v>
      </c>
      <c r="Z13" s="30"/>
    </row>
    <row r="14" spans="1:26" s="24" customFormat="1" ht="29" x14ac:dyDescent="0.35">
      <c r="A14" s="61"/>
      <c r="B14" s="61"/>
      <c r="C14" s="61"/>
      <c r="D14" s="61"/>
      <c r="E14" s="60"/>
      <c r="F14" s="60" t="s">
        <v>233</v>
      </c>
      <c r="G14" s="28" t="s">
        <v>183</v>
      </c>
      <c r="H14" s="28" t="s">
        <v>484</v>
      </c>
      <c r="I14" s="28" t="s">
        <v>236</v>
      </c>
      <c r="J14" s="28" t="s">
        <v>237</v>
      </c>
      <c r="K14" s="37" t="s">
        <v>184</v>
      </c>
      <c r="L14" s="37" t="s">
        <v>188</v>
      </c>
      <c r="M14" s="28" t="s">
        <v>238</v>
      </c>
      <c r="N14" s="28" t="s">
        <v>245</v>
      </c>
      <c r="O14" s="53"/>
      <c r="P14" s="37" t="s">
        <v>485</v>
      </c>
      <c r="Q14" s="37" t="s">
        <v>485</v>
      </c>
      <c r="R14" s="38" t="s">
        <v>485</v>
      </c>
      <c r="S14" s="28" t="str">
        <f>CONCATENATE(Parametri!D33,Parametri!E33,Parametri!F33)</f>
        <v/>
      </c>
      <c r="T14" s="37" t="s">
        <v>485</v>
      </c>
      <c r="U14" s="53"/>
      <c r="V14" s="28" t="s">
        <v>485</v>
      </c>
      <c r="W14" s="28" t="s">
        <v>485</v>
      </c>
      <c r="X14" s="37" t="s">
        <v>485</v>
      </c>
      <c r="Y14" s="28" t="s">
        <v>485</v>
      </c>
      <c r="Z14" s="30"/>
    </row>
    <row r="15" spans="1:26" s="24" customFormat="1" ht="29" x14ac:dyDescent="0.35">
      <c r="A15" s="61"/>
      <c r="B15" s="61"/>
      <c r="C15" s="61"/>
      <c r="D15" s="61"/>
      <c r="E15" s="60"/>
      <c r="F15" s="60" t="s">
        <v>233</v>
      </c>
      <c r="G15" s="35" t="s">
        <v>183</v>
      </c>
      <c r="H15" s="35" t="s">
        <v>484</v>
      </c>
      <c r="I15" s="28" t="s">
        <v>239</v>
      </c>
      <c r="J15" s="28" t="s">
        <v>240</v>
      </c>
      <c r="K15" s="37" t="s">
        <v>218</v>
      </c>
      <c r="L15" s="37" t="s">
        <v>485</v>
      </c>
      <c r="M15" s="28" t="s">
        <v>485</v>
      </c>
      <c r="N15" s="28" t="s">
        <v>485</v>
      </c>
      <c r="O15" s="53"/>
      <c r="P15" s="37" t="s">
        <v>485</v>
      </c>
      <c r="Q15" s="37" t="s">
        <v>485</v>
      </c>
      <c r="R15" s="38" t="s">
        <v>485</v>
      </c>
      <c r="S15" s="28" t="str">
        <f>CONCATENATE(Parametri!D34,Parametri!E34,Parametri!F34)</f>
        <v/>
      </c>
      <c r="T15" s="37" t="s">
        <v>485</v>
      </c>
      <c r="U15" s="53"/>
      <c r="V15" s="28" t="s">
        <v>485</v>
      </c>
      <c r="W15" s="28" t="s">
        <v>485</v>
      </c>
      <c r="X15" s="37" t="s">
        <v>485</v>
      </c>
      <c r="Y15" s="28" t="s">
        <v>485</v>
      </c>
      <c r="Z15" s="30"/>
    </row>
    <row r="16" spans="1:26" s="24" customFormat="1" ht="43.5" x14ac:dyDescent="0.35">
      <c r="A16" s="61"/>
      <c r="B16" s="61"/>
      <c r="C16" s="61"/>
      <c r="D16" s="61"/>
      <c r="E16" s="60" t="s">
        <v>105</v>
      </c>
      <c r="F16" s="60" t="s">
        <v>241</v>
      </c>
      <c r="G16" s="28" t="s">
        <v>181</v>
      </c>
      <c r="H16" s="28" t="s">
        <v>242</v>
      </c>
      <c r="I16" s="28" t="s">
        <v>243</v>
      </c>
      <c r="J16" s="28" t="s">
        <v>244</v>
      </c>
      <c r="K16" s="37" t="s">
        <v>183</v>
      </c>
      <c r="L16" s="37" t="s">
        <v>188</v>
      </c>
      <c r="M16" s="28" t="s">
        <v>485</v>
      </c>
      <c r="N16" s="28" t="s">
        <v>245</v>
      </c>
      <c r="O16" s="37" t="s">
        <v>485</v>
      </c>
      <c r="P16" s="37" t="s">
        <v>485</v>
      </c>
      <c r="Q16" s="37" t="s">
        <v>485</v>
      </c>
      <c r="R16" s="38" t="s">
        <v>485</v>
      </c>
      <c r="S16" s="28" t="str">
        <f>CONCATENATE(Parametri!D35,Parametri!E35,Parametri!F35)</f>
        <v/>
      </c>
      <c r="T16" s="37" t="s">
        <v>485</v>
      </c>
      <c r="U16" s="28" t="s">
        <v>485</v>
      </c>
      <c r="V16" s="28" t="s">
        <v>485</v>
      </c>
      <c r="W16" s="28" t="s">
        <v>485</v>
      </c>
      <c r="X16" s="37" t="s">
        <v>485</v>
      </c>
      <c r="Y16" s="28" t="s">
        <v>485</v>
      </c>
      <c r="Z16" s="30"/>
    </row>
    <row r="17" spans="1:26" s="24" customFormat="1" ht="159.5" x14ac:dyDescent="0.35">
      <c r="A17" s="61"/>
      <c r="B17" s="61"/>
      <c r="C17" s="61"/>
      <c r="D17" s="61"/>
      <c r="E17" s="60"/>
      <c r="F17" s="60" t="s">
        <v>246</v>
      </c>
      <c r="G17" s="28" t="s">
        <v>181</v>
      </c>
      <c r="H17" s="28" t="s">
        <v>242</v>
      </c>
      <c r="I17" s="28" t="s">
        <v>247</v>
      </c>
      <c r="J17" s="28" t="s">
        <v>248</v>
      </c>
      <c r="K17" s="37" t="s">
        <v>183</v>
      </c>
      <c r="L17" s="37" t="s">
        <v>188</v>
      </c>
      <c r="M17" s="28" t="s">
        <v>485</v>
      </c>
      <c r="N17" s="28" t="s">
        <v>359</v>
      </c>
      <c r="O17" s="28" t="s">
        <v>345</v>
      </c>
      <c r="P17" s="37" t="s">
        <v>199</v>
      </c>
      <c r="Q17" s="28" t="s">
        <v>356</v>
      </c>
      <c r="R17" s="38" t="s">
        <v>202</v>
      </c>
      <c r="S17" s="28" t="s">
        <v>210</v>
      </c>
      <c r="T17" s="28" t="s">
        <v>485</v>
      </c>
      <c r="U17" s="28" t="s">
        <v>472</v>
      </c>
      <c r="V17" s="28" t="s">
        <v>399</v>
      </c>
      <c r="W17" s="40" t="s">
        <v>430</v>
      </c>
      <c r="X17" s="40" t="s">
        <v>431</v>
      </c>
      <c r="Y17" s="41" t="s">
        <v>475</v>
      </c>
      <c r="Z17" s="30"/>
    </row>
    <row r="18" spans="1:26" s="24" customFormat="1" ht="101.5" x14ac:dyDescent="0.35">
      <c r="A18" s="61"/>
      <c r="B18" s="61"/>
      <c r="C18" s="61"/>
      <c r="D18" s="61"/>
      <c r="E18" s="60"/>
      <c r="F18" s="60" t="s">
        <v>250</v>
      </c>
      <c r="G18" s="28" t="s">
        <v>181</v>
      </c>
      <c r="H18" s="28" t="s">
        <v>242</v>
      </c>
      <c r="I18" s="28" t="s">
        <v>251</v>
      </c>
      <c r="J18" s="28" t="s">
        <v>360</v>
      </c>
      <c r="K18" s="37" t="s">
        <v>181</v>
      </c>
      <c r="L18" s="37" t="s">
        <v>190</v>
      </c>
      <c r="M18" s="28" t="s">
        <v>189</v>
      </c>
      <c r="N18" s="28" t="s">
        <v>249</v>
      </c>
      <c r="O18" s="53" t="s">
        <v>350</v>
      </c>
      <c r="P18" s="37" t="s">
        <v>209</v>
      </c>
      <c r="Q18" s="37" t="s">
        <v>485</v>
      </c>
      <c r="R18" s="38" t="s">
        <v>202</v>
      </c>
      <c r="S18" s="28" t="s">
        <v>209</v>
      </c>
      <c r="T18" s="28" t="s">
        <v>485</v>
      </c>
      <c r="U18" s="28" t="s">
        <v>432</v>
      </c>
      <c r="V18" s="28" t="s">
        <v>382</v>
      </c>
      <c r="W18" s="39" t="s">
        <v>429</v>
      </c>
      <c r="X18" s="28" t="s">
        <v>407</v>
      </c>
      <c r="Y18" s="28" t="s">
        <v>385</v>
      </c>
      <c r="Z18" s="30"/>
    </row>
    <row r="19" spans="1:26" s="24" customFormat="1" ht="101.5" x14ac:dyDescent="0.35">
      <c r="A19" s="61"/>
      <c r="B19" s="61"/>
      <c r="C19" s="61"/>
      <c r="D19" s="61"/>
      <c r="E19" s="60"/>
      <c r="F19" s="60"/>
      <c r="G19" s="28" t="s">
        <v>181</v>
      </c>
      <c r="H19" s="28" t="s">
        <v>242</v>
      </c>
      <c r="I19" s="28" t="s">
        <v>252</v>
      </c>
      <c r="J19" s="28" t="s">
        <v>253</v>
      </c>
      <c r="K19" s="37" t="s">
        <v>181</v>
      </c>
      <c r="L19" s="37" t="s">
        <v>190</v>
      </c>
      <c r="M19" s="28" t="s">
        <v>189</v>
      </c>
      <c r="N19" s="28" t="s">
        <v>249</v>
      </c>
      <c r="O19" s="53"/>
      <c r="P19" s="37" t="s">
        <v>209</v>
      </c>
      <c r="Q19" s="37" t="s">
        <v>485</v>
      </c>
      <c r="R19" s="38" t="s">
        <v>202</v>
      </c>
      <c r="S19" s="28" t="s">
        <v>209</v>
      </c>
      <c r="T19" s="37" t="s">
        <v>485</v>
      </c>
      <c r="U19" s="28" t="s">
        <v>369</v>
      </c>
      <c r="V19" s="28" t="s">
        <v>382</v>
      </c>
      <c r="W19" s="39" t="s">
        <v>429</v>
      </c>
      <c r="X19" s="39" t="s">
        <v>414</v>
      </c>
      <c r="Y19" s="28" t="s">
        <v>385</v>
      </c>
      <c r="Z19" s="30"/>
    </row>
    <row r="20" spans="1:26" s="24" customFormat="1" ht="29" x14ac:dyDescent="0.35">
      <c r="A20" s="61"/>
      <c r="B20" s="61"/>
      <c r="C20" s="61"/>
      <c r="D20" s="61"/>
      <c r="E20" s="60"/>
      <c r="F20" s="60"/>
      <c r="G20" s="28" t="s">
        <v>181</v>
      </c>
      <c r="H20" s="28" t="s">
        <v>242</v>
      </c>
      <c r="I20" s="28" t="s">
        <v>254</v>
      </c>
      <c r="J20" s="28" t="s">
        <v>255</v>
      </c>
      <c r="K20" s="37" t="s">
        <v>256</v>
      </c>
      <c r="L20" s="37" t="s">
        <v>485</v>
      </c>
      <c r="M20" s="28" t="s">
        <v>485</v>
      </c>
      <c r="N20" s="28" t="s">
        <v>485</v>
      </c>
      <c r="O20" s="53"/>
      <c r="P20" s="37" t="s">
        <v>485</v>
      </c>
      <c r="Q20" s="37" t="s">
        <v>485</v>
      </c>
      <c r="R20" s="38" t="s">
        <v>485</v>
      </c>
      <c r="S20" s="28" t="str">
        <f>CONCATENATE(Parametri!D39,Parametri!E39,Parametri!F39)</f>
        <v/>
      </c>
      <c r="T20" s="37" t="s">
        <v>485</v>
      </c>
      <c r="U20" s="28" t="s">
        <v>485</v>
      </c>
      <c r="V20" s="28" t="s">
        <v>485</v>
      </c>
      <c r="W20" s="28" t="s">
        <v>485</v>
      </c>
      <c r="X20" s="28" t="s">
        <v>485</v>
      </c>
      <c r="Y20" s="28" t="s">
        <v>485</v>
      </c>
      <c r="Z20" s="30"/>
    </row>
    <row r="21" spans="1:26" s="24" customFormat="1" ht="101.5" x14ac:dyDescent="0.35">
      <c r="A21" s="61"/>
      <c r="B21" s="61"/>
      <c r="C21" s="61"/>
      <c r="D21" s="61"/>
      <c r="E21" s="60"/>
      <c r="F21" s="60" t="s">
        <v>257</v>
      </c>
      <c r="G21" s="28" t="s">
        <v>181</v>
      </c>
      <c r="H21" s="28" t="s">
        <v>242</v>
      </c>
      <c r="I21" s="28" t="s">
        <v>258</v>
      </c>
      <c r="J21" s="28" t="s">
        <v>259</v>
      </c>
      <c r="K21" s="37" t="s">
        <v>181</v>
      </c>
      <c r="L21" s="37" t="s">
        <v>190</v>
      </c>
      <c r="M21" s="28" t="s">
        <v>189</v>
      </c>
      <c r="N21" s="28" t="s">
        <v>249</v>
      </c>
      <c r="O21" s="53"/>
      <c r="P21" s="37" t="s">
        <v>209</v>
      </c>
      <c r="Q21" s="37" t="s">
        <v>485</v>
      </c>
      <c r="R21" s="38" t="s">
        <v>202</v>
      </c>
      <c r="S21" s="28" t="s">
        <v>209</v>
      </c>
      <c r="T21" s="37" t="s">
        <v>485</v>
      </c>
      <c r="U21" s="28" t="s">
        <v>386</v>
      </c>
      <c r="V21" s="28" t="s">
        <v>382</v>
      </c>
      <c r="W21" s="39" t="s">
        <v>429</v>
      </c>
      <c r="X21" s="39" t="s">
        <v>408</v>
      </c>
      <c r="Y21" s="28" t="s">
        <v>385</v>
      </c>
      <c r="Z21" s="30"/>
    </row>
    <row r="22" spans="1:26" s="24" customFormat="1" ht="101.5" x14ac:dyDescent="0.35">
      <c r="A22" s="61"/>
      <c r="B22" s="61"/>
      <c r="C22" s="61"/>
      <c r="D22" s="61"/>
      <c r="E22" s="60"/>
      <c r="F22" s="60" t="s">
        <v>260</v>
      </c>
      <c r="G22" s="28" t="s">
        <v>181</v>
      </c>
      <c r="H22" s="28" t="s">
        <v>242</v>
      </c>
      <c r="I22" s="28" t="s">
        <v>261</v>
      </c>
      <c r="J22" s="28" t="s">
        <v>262</v>
      </c>
      <c r="K22" s="37" t="s">
        <v>181</v>
      </c>
      <c r="L22" s="37" t="s">
        <v>190</v>
      </c>
      <c r="M22" s="28" t="s">
        <v>189</v>
      </c>
      <c r="N22" s="28" t="s">
        <v>249</v>
      </c>
      <c r="O22" s="53"/>
      <c r="P22" s="37" t="s">
        <v>209</v>
      </c>
      <c r="Q22" s="37" t="s">
        <v>485</v>
      </c>
      <c r="R22" s="38" t="s">
        <v>202</v>
      </c>
      <c r="S22" s="28" t="s">
        <v>209</v>
      </c>
      <c r="T22" s="37" t="s">
        <v>485</v>
      </c>
      <c r="U22" s="28" t="s">
        <v>387</v>
      </c>
      <c r="V22" s="28" t="s">
        <v>382</v>
      </c>
      <c r="W22" s="39" t="s">
        <v>438</v>
      </c>
      <c r="X22" s="28" t="s">
        <v>409</v>
      </c>
      <c r="Y22" s="28" t="s">
        <v>385</v>
      </c>
      <c r="Z22" s="30"/>
    </row>
    <row r="23" spans="1:26" s="24" customFormat="1" ht="101.5" x14ac:dyDescent="0.35">
      <c r="A23" s="61"/>
      <c r="B23" s="61"/>
      <c r="C23" s="61"/>
      <c r="D23" s="61"/>
      <c r="E23" s="60"/>
      <c r="F23" s="60" t="s">
        <v>260</v>
      </c>
      <c r="G23" s="28" t="s">
        <v>181</v>
      </c>
      <c r="H23" s="28" t="s">
        <v>242</v>
      </c>
      <c r="I23" s="28" t="s">
        <v>263</v>
      </c>
      <c r="J23" s="28" t="s">
        <v>264</v>
      </c>
      <c r="K23" s="28" t="s">
        <v>181</v>
      </c>
      <c r="L23" s="37" t="s">
        <v>485</v>
      </c>
      <c r="M23" s="28" t="s">
        <v>485</v>
      </c>
      <c r="N23" s="28" t="s">
        <v>249</v>
      </c>
      <c r="O23" s="53"/>
      <c r="P23" s="37" t="s">
        <v>209</v>
      </c>
      <c r="Q23" s="28" t="s">
        <v>485</v>
      </c>
      <c r="R23" s="38" t="s">
        <v>202</v>
      </c>
      <c r="S23" s="28" t="s">
        <v>209</v>
      </c>
      <c r="T23" s="37" t="s">
        <v>485</v>
      </c>
      <c r="U23" s="28" t="s">
        <v>370</v>
      </c>
      <c r="V23" s="28" t="s">
        <v>382</v>
      </c>
      <c r="W23" s="39" t="s">
        <v>439</v>
      </c>
      <c r="X23" s="39" t="s">
        <v>410</v>
      </c>
      <c r="Y23" s="28" t="s">
        <v>385</v>
      </c>
      <c r="Z23" s="30"/>
    </row>
    <row r="24" spans="1:26" s="24" customFormat="1" ht="87" x14ac:dyDescent="0.35">
      <c r="A24" s="61"/>
      <c r="B24" s="61"/>
      <c r="C24" s="61"/>
      <c r="D24" s="61"/>
      <c r="E24" s="60" t="s">
        <v>106</v>
      </c>
      <c r="F24" s="60" t="s">
        <v>265</v>
      </c>
      <c r="G24" s="28" t="s">
        <v>184</v>
      </c>
      <c r="H24" s="28" t="s">
        <v>484</v>
      </c>
      <c r="I24" s="28" t="s">
        <v>110</v>
      </c>
      <c r="J24" s="28" t="s">
        <v>266</v>
      </c>
      <c r="K24" s="28" t="s">
        <v>184</v>
      </c>
      <c r="L24" s="37" t="s">
        <v>190</v>
      </c>
      <c r="M24" s="28" t="s">
        <v>192</v>
      </c>
      <c r="N24" s="28" t="s">
        <v>249</v>
      </c>
      <c r="O24" s="53" t="s">
        <v>350</v>
      </c>
      <c r="P24" s="37" t="s">
        <v>209</v>
      </c>
      <c r="Q24" s="37" t="s">
        <v>485</v>
      </c>
      <c r="R24" s="38" t="s">
        <v>202</v>
      </c>
      <c r="S24" s="28" t="s">
        <v>209</v>
      </c>
      <c r="T24" s="37" t="s">
        <v>485</v>
      </c>
      <c r="U24" s="28" t="s">
        <v>401</v>
      </c>
      <c r="V24" s="28" t="s">
        <v>388</v>
      </c>
      <c r="W24" s="39" t="s">
        <v>436</v>
      </c>
      <c r="X24" s="39" t="s">
        <v>411</v>
      </c>
      <c r="Y24" s="28" t="s">
        <v>393</v>
      </c>
      <c r="Z24" s="30"/>
    </row>
    <row r="25" spans="1:26" s="24" customFormat="1" ht="135" customHeight="1" x14ac:dyDescent="0.35">
      <c r="A25" s="61"/>
      <c r="B25" s="61"/>
      <c r="C25" s="61"/>
      <c r="D25" s="61"/>
      <c r="E25" s="60" t="s">
        <v>106</v>
      </c>
      <c r="F25" s="60"/>
      <c r="G25" s="28" t="s">
        <v>181</v>
      </c>
      <c r="H25" s="28" t="s">
        <v>484</v>
      </c>
      <c r="I25" s="28" t="s">
        <v>140</v>
      </c>
      <c r="J25" s="35" t="s">
        <v>361</v>
      </c>
      <c r="K25" s="28" t="s">
        <v>181</v>
      </c>
      <c r="L25" s="28" t="s">
        <v>188</v>
      </c>
      <c r="M25" s="28" t="s">
        <v>267</v>
      </c>
      <c r="N25" s="28" t="s">
        <v>249</v>
      </c>
      <c r="O25" s="53"/>
      <c r="P25" s="37" t="s">
        <v>209</v>
      </c>
      <c r="Q25" s="37" t="s">
        <v>485</v>
      </c>
      <c r="R25" s="38" t="s">
        <v>202</v>
      </c>
      <c r="S25" s="28" t="s">
        <v>209</v>
      </c>
      <c r="T25" s="37" t="s">
        <v>485</v>
      </c>
      <c r="U25" s="56" t="s">
        <v>433</v>
      </c>
      <c r="V25" s="56" t="s">
        <v>434</v>
      </c>
      <c r="W25" s="56" t="s">
        <v>435</v>
      </c>
      <c r="X25" s="54" t="s">
        <v>412</v>
      </c>
      <c r="Y25" s="56" t="s">
        <v>437</v>
      </c>
      <c r="Z25" s="30"/>
    </row>
    <row r="26" spans="1:26" s="24" customFormat="1" ht="172.5" customHeight="1" x14ac:dyDescent="0.35">
      <c r="A26" s="61"/>
      <c r="B26" s="61"/>
      <c r="C26" s="61"/>
      <c r="D26" s="61"/>
      <c r="E26" s="60" t="s">
        <v>106</v>
      </c>
      <c r="F26" s="60"/>
      <c r="G26" s="28" t="s">
        <v>181</v>
      </c>
      <c r="H26" s="28" t="s">
        <v>484</v>
      </c>
      <c r="I26" s="28" t="s">
        <v>268</v>
      </c>
      <c r="J26" s="28" t="s">
        <v>272</v>
      </c>
      <c r="K26" s="28" t="s">
        <v>184</v>
      </c>
      <c r="L26" s="37" t="s">
        <v>190</v>
      </c>
      <c r="M26" s="28" t="s">
        <v>270</v>
      </c>
      <c r="N26" s="28" t="s">
        <v>249</v>
      </c>
      <c r="O26" s="53"/>
      <c r="P26" s="37" t="s">
        <v>209</v>
      </c>
      <c r="Q26" s="37" t="s">
        <v>485</v>
      </c>
      <c r="R26" s="38" t="s">
        <v>202</v>
      </c>
      <c r="S26" s="28" t="s">
        <v>209</v>
      </c>
      <c r="T26" s="37" t="s">
        <v>485</v>
      </c>
      <c r="U26" s="56"/>
      <c r="V26" s="56"/>
      <c r="W26" s="56"/>
      <c r="X26" s="54"/>
      <c r="Y26" s="56"/>
      <c r="Z26" s="30"/>
    </row>
    <row r="27" spans="1:26" s="24" customFormat="1" ht="87" x14ac:dyDescent="0.35">
      <c r="A27" s="61"/>
      <c r="B27" s="61"/>
      <c r="C27" s="61"/>
      <c r="D27" s="61"/>
      <c r="E27" s="60" t="s">
        <v>106</v>
      </c>
      <c r="F27" s="60"/>
      <c r="G27" s="28" t="s">
        <v>181</v>
      </c>
      <c r="H27" s="28" t="s">
        <v>484</v>
      </c>
      <c r="I27" s="28" t="s">
        <v>271</v>
      </c>
      <c r="J27" s="28" t="s">
        <v>269</v>
      </c>
      <c r="K27" s="37" t="s">
        <v>184</v>
      </c>
      <c r="L27" s="37" t="s">
        <v>188</v>
      </c>
      <c r="M27" s="28" t="s">
        <v>189</v>
      </c>
      <c r="N27" s="28" t="s">
        <v>249</v>
      </c>
      <c r="O27" s="53"/>
      <c r="P27" s="37" t="s">
        <v>199</v>
      </c>
      <c r="Q27" s="28" t="s">
        <v>354</v>
      </c>
      <c r="R27" s="38" t="s">
        <v>202</v>
      </c>
      <c r="S27" s="28" t="s">
        <v>210</v>
      </c>
      <c r="T27" s="37" t="s">
        <v>485</v>
      </c>
      <c r="U27" s="40" t="s">
        <v>402</v>
      </c>
      <c r="V27" s="28" t="s">
        <v>383</v>
      </c>
      <c r="W27" s="39" t="s">
        <v>436</v>
      </c>
      <c r="X27" s="39" t="s">
        <v>413</v>
      </c>
      <c r="Y27" s="28" t="s">
        <v>397</v>
      </c>
      <c r="Z27" s="30"/>
    </row>
    <row r="28" spans="1:26" s="24" customFormat="1" ht="29" x14ac:dyDescent="0.35">
      <c r="A28" s="61"/>
      <c r="B28" s="61"/>
      <c r="C28" s="61"/>
      <c r="D28" s="61"/>
      <c r="E28" s="60" t="s">
        <v>273</v>
      </c>
      <c r="F28" s="60" t="s">
        <v>274</v>
      </c>
      <c r="G28" s="28" t="s">
        <v>181</v>
      </c>
      <c r="H28" s="28" t="s">
        <v>484</v>
      </c>
      <c r="I28" s="28" t="s">
        <v>275</v>
      </c>
      <c r="J28" s="28" t="s">
        <v>240</v>
      </c>
      <c r="K28" s="37" t="s">
        <v>218</v>
      </c>
      <c r="L28" s="37" t="s">
        <v>485</v>
      </c>
      <c r="M28" s="28" t="s">
        <v>485</v>
      </c>
      <c r="N28" s="28" t="s">
        <v>485</v>
      </c>
      <c r="O28" s="53" t="s">
        <v>485</v>
      </c>
      <c r="P28" s="37" t="s">
        <v>485</v>
      </c>
      <c r="Q28" s="37" t="s">
        <v>485</v>
      </c>
      <c r="R28" s="38" t="s">
        <v>485</v>
      </c>
      <c r="S28" s="28" t="str">
        <f>CONCATENATE(Parametri!D47,Parametri!E47,Parametri!F47)</f>
        <v/>
      </c>
      <c r="T28" s="37" t="s">
        <v>485</v>
      </c>
      <c r="U28" s="53" t="s">
        <v>485</v>
      </c>
      <c r="V28" s="28" t="s">
        <v>485</v>
      </c>
      <c r="W28" s="28" t="s">
        <v>485</v>
      </c>
      <c r="X28" s="28" t="s">
        <v>485</v>
      </c>
      <c r="Y28" s="28" t="s">
        <v>485</v>
      </c>
      <c r="Z28" s="30"/>
    </row>
    <row r="29" spans="1:26" s="24" customFormat="1" ht="29" x14ac:dyDescent="0.35">
      <c r="A29" s="61"/>
      <c r="B29" s="61"/>
      <c r="C29" s="61"/>
      <c r="D29" s="61"/>
      <c r="E29" s="60" t="s">
        <v>273</v>
      </c>
      <c r="F29" s="60"/>
      <c r="G29" s="28" t="s">
        <v>181</v>
      </c>
      <c r="H29" s="28" t="s">
        <v>484</v>
      </c>
      <c r="I29" s="28" t="s">
        <v>276</v>
      </c>
      <c r="J29" s="28" t="s">
        <v>235</v>
      </c>
      <c r="K29" s="28" t="s">
        <v>218</v>
      </c>
      <c r="L29" s="37" t="s">
        <v>485</v>
      </c>
      <c r="M29" s="28" t="s">
        <v>485</v>
      </c>
      <c r="N29" s="28" t="s">
        <v>485</v>
      </c>
      <c r="O29" s="53"/>
      <c r="P29" s="37" t="s">
        <v>485</v>
      </c>
      <c r="Q29" s="37" t="s">
        <v>485</v>
      </c>
      <c r="R29" s="38" t="s">
        <v>485</v>
      </c>
      <c r="S29" s="28" t="str">
        <f>CONCATENATE(Parametri!D48,Parametri!E48,Parametri!F48)</f>
        <v/>
      </c>
      <c r="T29" s="37" t="s">
        <v>485</v>
      </c>
      <c r="U29" s="53"/>
      <c r="V29" s="28" t="s">
        <v>485</v>
      </c>
      <c r="W29" s="28" t="s">
        <v>485</v>
      </c>
      <c r="X29" s="28" t="s">
        <v>485</v>
      </c>
      <c r="Y29" s="28" t="s">
        <v>485</v>
      </c>
      <c r="Z29" s="30"/>
    </row>
    <row r="30" spans="1:26" s="24" customFormat="1" ht="29" x14ac:dyDescent="0.35">
      <c r="A30" s="61"/>
      <c r="B30" s="61"/>
      <c r="C30" s="61"/>
      <c r="D30" s="61"/>
      <c r="E30" s="60" t="s">
        <v>273</v>
      </c>
      <c r="F30" s="60"/>
      <c r="G30" s="28" t="s">
        <v>181</v>
      </c>
      <c r="H30" s="28" t="s">
        <v>484</v>
      </c>
      <c r="I30" s="28" t="s">
        <v>277</v>
      </c>
      <c r="J30" s="28" t="s">
        <v>237</v>
      </c>
      <c r="K30" s="28" t="s">
        <v>184</v>
      </c>
      <c r="L30" s="37" t="s">
        <v>188</v>
      </c>
      <c r="M30" s="28" t="s">
        <v>238</v>
      </c>
      <c r="N30" s="28" t="s">
        <v>245</v>
      </c>
      <c r="O30" s="53"/>
      <c r="P30" s="37" t="s">
        <v>485</v>
      </c>
      <c r="Q30" s="28" t="s">
        <v>485</v>
      </c>
      <c r="R30" s="38" t="s">
        <v>485</v>
      </c>
      <c r="S30" s="28" t="str">
        <f>CONCATENATE(Parametri!D49,Parametri!E49,Parametri!F49)</f>
        <v/>
      </c>
      <c r="T30" s="37" t="s">
        <v>485</v>
      </c>
      <c r="U30" s="53"/>
      <c r="V30" s="28" t="s">
        <v>485</v>
      </c>
      <c r="W30" s="28" t="s">
        <v>485</v>
      </c>
      <c r="X30" s="28" t="s">
        <v>485</v>
      </c>
      <c r="Y30" s="28" t="s">
        <v>485</v>
      </c>
      <c r="Z30" s="30"/>
    </row>
    <row r="31" spans="1:26" s="24" customFormat="1" ht="29" x14ac:dyDescent="0.35">
      <c r="A31" s="61"/>
      <c r="B31" s="61"/>
      <c r="C31" s="61"/>
      <c r="D31" s="61"/>
      <c r="E31" s="60" t="s">
        <v>273</v>
      </c>
      <c r="F31" s="60"/>
      <c r="G31" s="28" t="s">
        <v>181</v>
      </c>
      <c r="H31" s="28" t="s">
        <v>484</v>
      </c>
      <c r="I31" s="28" t="s">
        <v>278</v>
      </c>
      <c r="J31" s="28" t="s">
        <v>240</v>
      </c>
      <c r="K31" s="28" t="s">
        <v>218</v>
      </c>
      <c r="L31" s="37" t="s">
        <v>485</v>
      </c>
      <c r="M31" s="28" t="s">
        <v>485</v>
      </c>
      <c r="N31" s="28" t="s">
        <v>485</v>
      </c>
      <c r="O31" s="53"/>
      <c r="P31" s="37" t="s">
        <v>485</v>
      </c>
      <c r="Q31" s="37" t="s">
        <v>485</v>
      </c>
      <c r="R31" s="38" t="s">
        <v>485</v>
      </c>
      <c r="S31" s="28" t="str">
        <f>CONCATENATE(Parametri!D50,Parametri!E50,Parametri!F50)</f>
        <v/>
      </c>
      <c r="T31" s="37" t="s">
        <v>485</v>
      </c>
      <c r="U31" s="53"/>
      <c r="V31" s="28" t="s">
        <v>485</v>
      </c>
      <c r="W31" s="28" t="s">
        <v>485</v>
      </c>
      <c r="X31" s="28" t="s">
        <v>485</v>
      </c>
      <c r="Y31" s="28" t="s">
        <v>485</v>
      </c>
      <c r="Z31" s="30"/>
    </row>
    <row r="32" spans="1:26" s="24" customFormat="1" ht="43.5" x14ac:dyDescent="0.35">
      <c r="A32" s="61"/>
      <c r="B32" s="61"/>
      <c r="C32" s="61"/>
      <c r="D32" s="61"/>
      <c r="E32" s="60" t="s">
        <v>273</v>
      </c>
      <c r="F32" s="60"/>
      <c r="G32" s="28" t="s">
        <v>181</v>
      </c>
      <c r="H32" s="28" t="s">
        <v>484</v>
      </c>
      <c r="I32" s="28" t="s">
        <v>279</v>
      </c>
      <c r="J32" s="28" t="s">
        <v>280</v>
      </c>
      <c r="K32" s="37" t="s">
        <v>183</v>
      </c>
      <c r="L32" s="37" t="s">
        <v>188</v>
      </c>
      <c r="M32" s="28" t="s">
        <v>189</v>
      </c>
      <c r="N32" s="28" t="s">
        <v>245</v>
      </c>
      <c r="O32" s="53"/>
      <c r="P32" s="37" t="s">
        <v>485</v>
      </c>
      <c r="Q32" s="37" t="s">
        <v>485</v>
      </c>
      <c r="R32" s="38" t="s">
        <v>485</v>
      </c>
      <c r="S32" s="28" t="str">
        <f>CONCATENATE(Parametri!D51,Parametri!E51,Parametri!F51)</f>
        <v/>
      </c>
      <c r="T32" s="37" t="s">
        <v>485</v>
      </c>
      <c r="U32" s="53"/>
      <c r="V32" s="28" t="s">
        <v>485</v>
      </c>
      <c r="W32" s="28" t="s">
        <v>485</v>
      </c>
      <c r="X32" s="28" t="s">
        <v>485</v>
      </c>
      <c r="Y32" s="28" t="s">
        <v>485</v>
      </c>
      <c r="Z32" s="30"/>
    </row>
    <row r="33" spans="1:26" s="24" customFormat="1" x14ac:dyDescent="0.35">
      <c r="A33" s="61" t="str">
        <f>'[3]Sezione generale'!$C$2</f>
        <v>Ufficio Regolazione in materia di anticorruzione, trasparenza e PNA</v>
      </c>
      <c r="B33" s="61">
        <v>2</v>
      </c>
      <c r="C33" s="61" t="s">
        <v>281</v>
      </c>
      <c r="D33" s="61" t="s">
        <v>181</v>
      </c>
      <c r="E33" s="60" t="s">
        <v>111</v>
      </c>
      <c r="F33" s="60" t="s">
        <v>282</v>
      </c>
      <c r="G33" s="28" t="s">
        <v>181</v>
      </c>
      <c r="H33" s="28" t="s">
        <v>484</v>
      </c>
      <c r="I33" s="28" t="s">
        <v>114</v>
      </c>
      <c r="J33" s="28" t="s">
        <v>283</v>
      </c>
      <c r="K33" s="28" t="s">
        <v>218</v>
      </c>
      <c r="L33" s="28" t="s">
        <v>190</v>
      </c>
      <c r="M33" s="28" t="s">
        <v>189</v>
      </c>
      <c r="N33" s="28" t="s">
        <v>485</v>
      </c>
      <c r="O33" s="37" t="s">
        <v>485</v>
      </c>
      <c r="P33" s="37" t="s">
        <v>485</v>
      </c>
      <c r="Q33" s="37" t="s">
        <v>485</v>
      </c>
      <c r="R33" s="38" t="s">
        <v>485</v>
      </c>
      <c r="S33" s="28" t="str">
        <f>CONCATENATE(Parametri!D52,Parametri!E52,Parametri!F52)</f>
        <v/>
      </c>
      <c r="T33" s="37" t="s">
        <v>485</v>
      </c>
      <c r="U33" s="28" t="s">
        <v>485</v>
      </c>
      <c r="V33" s="28" t="s">
        <v>485</v>
      </c>
      <c r="W33" s="28" t="s">
        <v>485</v>
      </c>
      <c r="X33" s="28" t="s">
        <v>485</v>
      </c>
      <c r="Y33" s="28" t="s">
        <v>485</v>
      </c>
      <c r="Z33" s="30"/>
    </row>
    <row r="34" spans="1:26" s="24" customFormat="1" ht="72.5" x14ac:dyDescent="0.35">
      <c r="A34" s="61"/>
      <c r="B34" s="61">
        <v>2</v>
      </c>
      <c r="C34" s="61" t="s">
        <v>284</v>
      </c>
      <c r="D34" s="61" t="s">
        <v>181</v>
      </c>
      <c r="E34" s="60"/>
      <c r="F34" s="60" t="s">
        <v>282</v>
      </c>
      <c r="G34" s="28" t="s">
        <v>181</v>
      </c>
      <c r="H34" s="28" t="s">
        <v>484</v>
      </c>
      <c r="I34" s="28" t="s">
        <v>285</v>
      </c>
      <c r="J34" s="28" t="s">
        <v>286</v>
      </c>
      <c r="K34" s="28" t="s">
        <v>181</v>
      </c>
      <c r="L34" s="28" t="s">
        <v>190</v>
      </c>
      <c r="M34" s="28" t="s">
        <v>222</v>
      </c>
      <c r="N34" s="28" t="s">
        <v>287</v>
      </c>
      <c r="O34" s="28" t="s">
        <v>344</v>
      </c>
      <c r="P34" s="37" t="s">
        <v>209</v>
      </c>
      <c r="Q34" s="37" t="s">
        <v>485</v>
      </c>
      <c r="R34" s="38" t="s">
        <v>202</v>
      </c>
      <c r="S34" s="28" t="s">
        <v>209</v>
      </c>
      <c r="T34" s="37" t="s">
        <v>485</v>
      </c>
      <c r="U34" s="28" t="s">
        <v>469</v>
      </c>
      <c r="V34" s="28" t="s">
        <v>382</v>
      </c>
      <c r="W34" s="40" t="s">
        <v>440</v>
      </c>
      <c r="X34" s="40" t="s">
        <v>441</v>
      </c>
      <c r="Y34" s="28" t="s">
        <v>385</v>
      </c>
      <c r="Z34" s="30"/>
    </row>
    <row r="35" spans="1:26" s="24" customFormat="1" ht="232" x14ac:dyDescent="0.35">
      <c r="A35" s="61"/>
      <c r="B35" s="61">
        <v>2</v>
      </c>
      <c r="C35" s="61" t="s">
        <v>284</v>
      </c>
      <c r="D35" s="61" t="s">
        <v>181</v>
      </c>
      <c r="E35" s="60" t="s">
        <v>112</v>
      </c>
      <c r="F35" s="60" t="s">
        <v>223</v>
      </c>
      <c r="G35" s="28" t="s">
        <v>181</v>
      </c>
      <c r="H35" s="28" t="s">
        <v>484</v>
      </c>
      <c r="I35" s="28" t="s">
        <v>115</v>
      </c>
      <c r="J35" s="28" t="s">
        <v>288</v>
      </c>
      <c r="K35" s="28" t="s">
        <v>178</v>
      </c>
      <c r="L35" s="28" t="s">
        <v>190</v>
      </c>
      <c r="M35" s="28" t="s">
        <v>189</v>
      </c>
      <c r="N35" s="28" t="s">
        <v>289</v>
      </c>
      <c r="O35" s="53" t="s">
        <v>350</v>
      </c>
      <c r="P35" s="37" t="s">
        <v>209</v>
      </c>
      <c r="Q35" s="37" t="s">
        <v>485</v>
      </c>
      <c r="R35" s="38" t="s">
        <v>202</v>
      </c>
      <c r="S35" s="28" t="s">
        <v>209</v>
      </c>
      <c r="T35" s="28" t="s">
        <v>485</v>
      </c>
      <c r="U35" s="28" t="s">
        <v>442</v>
      </c>
      <c r="V35" s="28" t="s">
        <v>398</v>
      </c>
      <c r="W35" s="28" t="s">
        <v>443</v>
      </c>
      <c r="X35" s="28" t="s">
        <v>481</v>
      </c>
      <c r="Y35" s="28" t="s">
        <v>444</v>
      </c>
      <c r="Z35" s="30"/>
    </row>
    <row r="36" spans="1:26" s="24" customFormat="1" ht="101.5" x14ac:dyDescent="0.35">
      <c r="A36" s="61"/>
      <c r="B36" s="61">
        <v>2</v>
      </c>
      <c r="C36" s="61" t="s">
        <v>284</v>
      </c>
      <c r="D36" s="61" t="s">
        <v>181</v>
      </c>
      <c r="E36" s="60"/>
      <c r="F36" s="60" t="s">
        <v>223</v>
      </c>
      <c r="G36" s="28" t="s">
        <v>181</v>
      </c>
      <c r="H36" s="28" t="s">
        <v>484</v>
      </c>
      <c r="I36" s="28" t="s">
        <v>290</v>
      </c>
      <c r="J36" s="28" t="s">
        <v>291</v>
      </c>
      <c r="K36" s="28" t="s">
        <v>183</v>
      </c>
      <c r="L36" s="28" t="s">
        <v>190</v>
      </c>
      <c r="M36" s="28" t="s">
        <v>192</v>
      </c>
      <c r="N36" s="28" t="s">
        <v>289</v>
      </c>
      <c r="O36" s="53"/>
      <c r="P36" s="37" t="s">
        <v>209</v>
      </c>
      <c r="Q36" s="37" t="s">
        <v>485</v>
      </c>
      <c r="R36" s="38" t="s">
        <v>202</v>
      </c>
      <c r="S36" s="28" t="s">
        <v>209</v>
      </c>
      <c r="T36" s="37" t="s">
        <v>485</v>
      </c>
      <c r="U36" s="41" t="s">
        <v>476</v>
      </c>
      <c r="V36" s="41" t="s">
        <v>382</v>
      </c>
      <c r="W36" s="42" t="s">
        <v>415</v>
      </c>
      <c r="X36" s="42" t="s">
        <v>418</v>
      </c>
      <c r="Y36" s="42" t="s">
        <v>473</v>
      </c>
      <c r="Z36" s="30"/>
    </row>
    <row r="37" spans="1:26" s="24" customFormat="1" ht="101.5" x14ac:dyDescent="0.35">
      <c r="A37" s="61"/>
      <c r="B37" s="61">
        <v>2</v>
      </c>
      <c r="C37" s="61" t="s">
        <v>284</v>
      </c>
      <c r="D37" s="61" t="s">
        <v>181</v>
      </c>
      <c r="E37" s="60"/>
      <c r="F37" s="60" t="s">
        <v>223</v>
      </c>
      <c r="G37" s="28" t="s">
        <v>181</v>
      </c>
      <c r="H37" s="28" t="s">
        <v>484</v>
      </c>
      <c r="I37" s="28" t="s">
        <v>292</v>
      </c>
      <c r="J37" s="28" t="s">
        <v>371</v>
      </c>
      <c r="K37" s="28" t="s">
        <v>184</v>
      </c>
      <c r="L37" s="28" t="s">
        <v>190</v>
      </c>
      <c r="M37" s="28" t="s">
        <v>192</v>
      </c>
      <c r="N37" s="28" t="s">
        <v>289</v>
      </c>
      <c r="O37" s="53"/>
      <c r="P37" s="37" t="s">
        <v>209</v>
      </c>
      <c r="Q37" s="37" t="s">
        <v>485</v>
      </c>
      <c r="R37" s="38" t="s">
        <v>202</v>
      </c>
      <c r="S37" s="28" t="s">
        <v>209</v>
      </c>
      <c r="T37" s="37" t="s">
        <v>485</v>
      </c>
      <c r="U37" s="42" t="s">
        <v>477</v>
      </c>
      <c r="V37" s="40" t="s">
        <v>382</v>
      </c>
      <c r="W37" s="40" t="s">
        <v>416</v>
      </c>
      <c r="X37" s="42" t="s">
        <v>419</v>
      </c>
      <c r="Y37" s="42" t="s">
        <v>473</v>
      </c>
      <c r="Z37" s="30"/>
    </row>
    <row r="38" spans="1:26" s="24" customFormat="1" ht="29" x14ac:dyDescent="0.35">
      <c r="A38" s="61"/>
      <c r="B38" s="61">
        <v>2</v>
      </c>
      <c r="C38" s="61" t="s">
        <v>284</v>
      </c>
      <c r="D38" s="61" t="s">
        <v>181</v>
      </c>
      <c r="E38" s="60"/>
      <c r="F38" s="60" t="s">
        <v>223</v>
      </c>
      <c r="G38" s="28" t="s">
        <v>181</v>
      </c>
      <c r="H38" s="28" t="s">
        <v>484</v>
      </c>
      <c r="I38" s="28" t="s">
        <v>293</v>
      </c>
      <c r="J38" s="28" t="s">
        <v>362</v>
      </c>
      <c r="K38" s="28" t="s">
        <v>178</v>
      </c>
      <c r="L38" s="28" t="s">
        <v>190</v>
      </c>
      <c r="M38" s="28" t="s">
        <v>267</v>
      </c>
      <c r="N38" s="28" t="s">
        <v>485</v>
      </c>
      <c r="O38" s="53"/>
      <c r="P38" s="37" t="s">
        <v>485</v>
      </c>
      <c r="Q38" s="37" t="s">
        <v>485</v>
      </c>
      <c r="R38" s="38" t="s">
        <v>485</v>
      </c>
      <c r="S38" s="28" t="s">
        <v>485</v>
      </c>
      <c r="T38" s="37" t="s">
        <v>485</v>
      </c>
      <c r="U38" s="28" t="s">
        <v>485</v>
      </c>
      <c r="V38" s="28" t="s">
        <v>485</v>
      </c>
      <c r="W38" s="28" t="s">
        <v>485</v>
      </c>
      <c r="X38" s="37" t="s">
        <v>485</v>
      </c>
      <c r="Y38" s="28" t="s">
        <v>485</v>
      </c>
      <c r="Z38" s="30"/>
    </row>
    <row r="39" spans="1:26" s="24" customFormat="1" ht="101.5" x14ac:dyDescent="0.35">
      <c r="A39" s="61"/>
      <c r="B39" s="61">
        <v>2</v>
      </c>
      <c r="C39" s="61" t="s">
        <v>284</v>
      </c>
      <c r="D39" s="61" t="s">
        <v>181</v>
      </c>
      <c r="E39" s="60"/>
      <c r="F39" s="60" t="s">
        <v>223</v>
      </c>
      <c r="G39" s="28" t="s">
        <v>181</v>
      </c>
      <c r="H39" s="28" t="s">
        <v>484</v>
      </c>
      <c r="I39" s="28" t="s">
        <v>294</v>
      </c>
      <c r="J39" s="28" t="s">
        <v>295</v>
      </c>
      <c r="K39" s="28" t="s">
        <v>184</v>
      </c>
      <c r="L39" s="28" t="s">
        <v>190</v>
      </c>
      <c r="M39" s="28" t="s">
        <v>189</v>
      </c>
      <c r="N39" s="28" t="s">
        <v>296</v>
      </c>
      <c r="O39" s="53"/>
      <c r="P39" s="37" t="s">
        <v>209</v>
      </c>
      <c r="Q39" s="37" t="s">
        <v>485</v>
      </c>
      <c r="R39" s="38" t="s">
        <v>202</v>
      </c>
      <c r="S39" s="28" t="s">
        <v>209</v>
      </c>
      <c r="T39" s="37" t="s">
        <v>485</v>
      </c>
      <c r="U39" s="53" t="s">
        <v>470</v>
      </c>
      <c r="V39" s="28" t="s">
        <v>383</v>
      </c>
      <c r="W39" s="40" t="s">
        <v>417</v>
      </c>
      <c r="X39" s="40" t="s">
        <v>465</v>
      </c>
      <c r="Y39" s="28" t="s">
        <v>377</v>
      </c>
      <c r="Z39" s="30"/>
    </row>
    <row r="40" spans="1:26" s="24" customFormat="1" ht="69" customHeight="1" x14ac:dyDescent="0.35">
      <c r="A40" s="61"/>
      <c r="B40" s="61">
        <v>2</v>
      </c>
      <c r="C40" s="61" t="s">
        <v>284</v>
      </c>
      <c r="D40" s="61" t="s">
        <v>181</v>
      </c>
      <c r="E40" s="60"/>
      <c r="F40" s="60" t="s">
        <v>223</v>
      </c>
      <c r="G40" s="28" t="s">
        <v>181</v>
      </c>
      <c r="H40" s="28" t="s">
        <v>484</v>
      </c>
      <c r="I40" s="28" t="s">
        <v>297</v>
      </c>
      <c r="J40" s="28" t="s">
        <v>298</v>
      </c>
      <c r="K40" s="28" t="s">
        <v>183</v>
      </c>
      <c r="L40" s="28" t="s">
        <v>190</v>
      </c>
      <c r="M40" s="28" t="s">
        <v>189</v>
      </c>
      <c r="N40" s="28" t="s">
        <v>299</v>
      </c>
      <c r="O40" s="53"/>
      <c r="P40" s="37" t="s">
        <v>209</v>
      </c>
      <c r="Q40" s="37" t="s">
        <v>485</v>
      </c>
      <c r="R40" s="38" t="s">
        <v>202</v>
      </c>
      <c r="S40" s="28" t="s">
        <v>209</v>
      </c>
      <c r="T40" s="37" t="s">
        <v>485</v>
      </c>
      <c r="U40" s="53"/>
      <c r="V40" s="28" t="s">
        <v>383</v>
      </c>
      <c r="W40" s="28" t="s">
        <v>417</v>
      </c>
      <c r="X40" s="40" t="s">
        <v>464</v>
      </c>
      <c r="Y40" s="28" t="s">
        <v>378</v>
      </c>
      <c r="Z40" s="30"/>
    </row>
    <row r="41" spans="1:26" s="24" customFormat="1" ht="29" x14ac:dyDescent="0.35">
      <c r="A41" s="61"/>
      <c r="B41" s="61">
        <v>2</v>
      </c>
      <c r="C41" s="61" t="s">
        <v>284</v>
      </c>
      <c r="D41" s="61" t="s">
        <v>181</v>
      </c>
      <c r="E41" s="60" t="s">
        <v>113</v>
      </c>
      <c r="F41" s="60" t="s">
        <v>300</v>
      </c>
      <c r="G41" s="46" t="s">
        <v>181</v>
      </c>
      <c r="H41" s="46" t="s">
        <v>484</v>
      </c>
      <c r="I41" s="28" t="s">
        <v>116</v>
      </c>
      <c r="J41" s="28" t="s">
        <v>240</v>
      </c>
      <c r="K41" s="28" t="s">
        <v>218</v>
      </c>
      <c r="L41" s="28" t="s">
        <v>485</v>
      </c>
      <c r="M41" s="28" t="s">
        <v>485</v>
      </c>
      <c r="N41" s="28" t="s">
        <v>485</v>
      </c>
      <c r="O41" s="53" t="s">
        <v>485</v>
      </c>
      <c r="P41" s="37" t="s">
        <v>485</v>
      </c>
      <c r="Q41" s="37" t="s">
        <v>485</v>
      </c>
      <c r="R41" s="38" t="s">
        <v>485</v>
      </c>
      <c r="S41" s="28" t="str">
        <f>CONCATENATE(Parametri!D60,Parametri!E60,Parametri!F60)</f>
        <v/>
      </c>
      <c r="T41" s="37" t="s">
        <v>485</v>
      </c>
      <c r="U41" s="28" t="s">
        <v>485</v>
      </c>
      <c r="V41" s="28" t="s">
        <v>485</v>
      </c>
      <c r="W41" s="28" t="s">
        <v>485</v>
      </c>
      <c r="X41" s="37" t="s">
        <v>485</v>
      </c>
      <c r="Y41" s="28" t="s">
        <v>485</v>
      </c>
      <c r="Z41" s="30"/>
    </row>
    <row r="42" spans="1:26" s="24" customFormat="1" ht="29" x14ac:dyDescent="0.35">
      <c r="A42" s="61"/>
      <c r="B42" s="61">
        <v>2</v>
      </c>
      <c r="C42" s="61" t="s">
        <v>284</v>
      </c>
      <c r="D42" s="61" t="s">
        <v>181</v>
      </c>
      <c r="E42" s="60"/>
      <c r="F42" s="60" t="s">
        <v>300</v>
      </c>
      <c r="G42" s="52"/>
      <c r="H42" s="52"/>
      <c r="I42" s="28" t="s">
        <v>301</v>
      </c>
      <c r="J42" s="28" t="s">
        <v>235</v>
      </c>
      <c r="K42" s="28" t="s">
        <v>218</v>
      </c>
      <c r="L42" s="28" t="s">
        <v>485</v>
      </c>
      <c r="M42" s="28" t="s">
        <v>485</v>
      </c>
      <c r="N42" s="28" t="s">
        <v>485</v>
      </c>
      <c r="O42" s="53"/>
      <c r="P42" s="37" t="s">
        <v>485</v>
      </c>
      <c r="Q42" s="37" t="s">
        <v>485</v>
      </c>
      <c r="R42" s="38" t="s">
        <v>485</v>
      </c>
      <c r="S42" s="28" t="str">
        <f>CONCATENATE(Parametri!D61,Parametri!E61,Parametri!F61)</f>
        <v/>
      </c>
      <c r="T42" s="37" t="s">
        <v>485</v>
      </c>
      <c r="U42" s="28" t="s">
        <v>485</v>
      </c>
      <c r="V42" s="28" t="s">
        <v>485</v>
      </c>
      <c r="W42" s="28" t="s">
        <v>485</v>
      </c>
      <c r="X42" s="37" t="s">
        <v>485</v>
      </c>
      <c r="Y42" s="28" t="s">
        <v>485</v>
      </c>
      <c r="Z42" s="30"/>
    </row>
    <row r="43" spans="1:26" s="24" customFormat="1" ht="29" x14ac:dyDescent="0.35">
      <c r="A43" s="61"/>
      <c r="B43" s="61">
        <v>2</v>
      </c>
      <c r="C43" s="61" t="s">
        <v>284</v>
      </c>
      <c r="D43" s="61" t="s">
        <v>181</v>
      </c>
      <c r="E43" s="60"/>
      <c r="F43" s="60" t="s">
        <v>300</v>
      </c>
      <c r="G43" s="52"/>
      <c r="H43" s="52"/>
      <c r="I43" s="28" t="s">
        <v>302</v>
      </c>
      <c r="J43" s="28" t="s">
        <v>303</v>
      </c>
      <c r="K43" s="28" t="s">
        <v>184</v>
      </c>
      <c r="L43" s="28" t="s">
        <v>188</v>
      </c>
      <c r="M43" s="28" t="s">
        <v>238</v>
      </c>
      <c r="N43" s="28" t="s">
        <v>485</v>
      </c>
      <c r="O43" s="53"/>
      <c r="P43" s="37" t="s">
        <v>485</v>
      </c>
      <c r="Q43" s="37" t="s">
        <v>485</v>
      </c>
      <c r="R43" s="38" t="s">
        <v>485</v>
      </c>
      <c r="S43" s="28" t="str">
        <f>CONCATENATE(Parametri!D62,Parametri!E62,Parametri!F62)</f>
        <v/>
      </c>
      <c r="T43" s="37" t="s">
        <v>485</v>
      </c>
      <c r="U43" s="28" t="s">
        <v>485</v>
      </c>
      <c r="V43" s="28" t="s">
        <v>485</v>
      </c>
      <c r="W43" s="28" t="s">
        <v>485</v>
      </c>
      <c r="X43" s="37" t="s">
        <v>485</v>
      </c>
      <c r="Y43" s="28" t="s">
        <v>485</v>
      </c>
      <c r="Z43" s="30"/>
    </row>
    <row r="44" spans="1:26" s="24" customFormat="1" ht="29" x14ac:dyDescent="0.35">
      <c r="A44" s="61"/>
      <c r="B44" s="61">
        <v>2</v>
      </c>
      <c r="C44" s="61" t="s">
        <v>284</v>
      </c>
      <c r="D44" s="61" t="s">
        <v>181</v>
      </c>
      <c r="E44" s="60"/>
      <c r="F44" s="60" t="s">
        <v>300</v>
      </c>
      <c r="G44" s="52"/>
      <c r="H44" s="52"/>
      <c r="I44" s="28" t="s">
        <v>304</v>
      </c>
      <c r="J44" s="28" t="s">
        <v>240</v>
      </c>
      <c r="K44" s="28" t="s">
        <v>218</v>
      </c>
      <c r="L44" s="28" t="s">
        <v>485</v>
      </c>
      <c r="M44" s="28" t="s">
        <v>485</v>
      </c>
      <c r="N44" s="28" t="s">
        <v>485</v>
      </c>
      <c r="O44" s="53"/>
      <c r="P44" s="37" t="s">
        <v>485</v>
      </c>
      <c r="Q44" s="37" t="s">
        <v>485</v>
      </c>
      <c r="R44" s="38" t="s">
        <v>485</v>
      </c>
      <c r="S44" s="28" t="str">
        <f>CONCATENATE(Parametri!D63,Parametri!E63,Parametri!F63)</f>
        <v/>
      </c>
      <c r="T44" s="37" t="s">
        <v>485</v>
      </c>
      <c r="U44" s="28" t="s">
        <v>485</v>
      </c>
      <c r="V44" s="28" t="s">
        <v>485</v>
      </c>
      <c r="W44" s="28" t="s">
        <v>485</v>
      </c>
      <c r="X44" s="37" t="s">
        <v>485</v>
      </c>
      <c r="Y44" s="28" t="s">
        <v>485</v>
      </c>
      <c r="Z44" s="30"/>
    </row>
    <row r="45" spans="1:26" s="24" customFormat="1" ht="29" x14ac:dyDescent="0.35">
      <c r="A45" s="61"/>
      <c r="B45" s="61">
        <v>2</v>
      </c>
      <c r="C45" s="61" t="s">
        <v>284</v>
      </c>
      <c r="D45" s="61" t="s">
        <v>181</v>
      </c>
      <c r="E45" s="60"/>
      <c r="F45" s="60" t="s">
        <v>300</v>
      </c>
      <c r="G45" s="47"/>
      <c r="H45" s="47"/>
      <c r="I45" s="28" t="s">
        <v>305</v>
      </c>
      <c r="J45" s="28" t="s">
        <v>306</v>
      </c>
      <c r="K45" s="28" t="s">
        <v>183</v>
      </c>
      <c r="L45" s="28" t="s">
        <v>188</v>
      </c>
      <c r="M45" s="28" t="s">
        <v>189</v>
      </c>
      <c r="N45" s="28" t="s">
        <v>245</v>
      </c>
      <c r="O45" s="53"/>
      <c r="P45" s="37" t="s">
        <v>485</v>
      </c>
      <c r="Q45" s="37" t="s">
        <v>485</v>
      </c>
      <c r="R45" s="38" t="s">
        <v>485</v>
      </c>
      <c r="S45" s="28" t="str">
        <f>CONCATENATE(Parametri!D64,Parametri!E64,Parametri!F64)</f>
        <v/>
      </c>
      <c r="T45" s="37" t="s">
        <v>485</v>
      </c>
      <c r="U45" s="28" t="s">
        <v>485</v>
      </c>
      <c r="V45" s="28" t="s">
        <v>485</v>
      </c>
      <c r="W45" s="28" t="s">
        <v>485</v>
      </c>
      <c r="X45" s="37" t="s">
        <v>485</v>
      </c>
      <c r="Y45" s="28" t="s">
        <v>485</v>
      </c>
      <c r="Z45" s="30"/>
    </row>
    <row r="46" spans="1:26" s="24" customFormat="1" ht="21" customHeight="1" x14ac:dyDescent="0.35">
      <c r="A46" s="69" t="s">
        <v>485</v>
      </c>
      <c r="B46" s="69" t="s">
        <v>485</v>
      </c>
      <c r="C46" s="69" t="s">
        <v>485</v>
      </c>
      <c r="D46" s="69" t="s">
        <v>485</v>
      </c>
      <c r="E46" s="50" t="s">
        <v>118</v>
      </c>
      <c r="F46" s="60" t="s">
        <v>307</v>
      </c>
      <c r="G46" s="46" t="s">
        <v>485</v>
      </c>
      <c r="H46" s="28" t="s">
        <v>485</v>
      </c>
      <c r="I46" s="28" t="s">
        <v>122</v>
      </c>
      <c r="J46" s="28" t="s">
        <v>363</v>
      </c>
      <c r="K46" s="28" t="s">
        <v>485</v>
      </c>
      <c r="L46" s="28" t="s">
        <v>485</v>
      </c>
      <c r="M46" s="28" t="s">
        <v>485</v>
      </c>
      <c r="N46" s="28" t="s">
        <v>485</v>
      </c>
      <c r="O46" s="28" t="s">
        <v>485</v>
      </c>
      <c r="P46" s="37" t="s">
        <v>485</v>
      </c>
      <c r="Q46" s="37" t="s">
        <v>485</v>
      </c>
      <c r="R46" s="38" t="s">
        <v>485</v>
      </c>
      <c r="S46" s="28" t="s">
        <v>485</v>
      </c>
      <c r="T46" s="37" t="s">
        <v>485</v>
      </c>
      <c r="U46" s="28" t="s">
        <v>485</v>
      </c>
      <c r="V46" s="28" t="s">
        <v>485</v>
      </c>
      <c r="W46" s="28" t="s">
        <v>485</v>
      </c>
      <c r="X46" s="37" t="s">
        <v>485</v>
      </c>
      <c r="Y46" s="28" t="s">
        <v>485</v>
      </c>
      <c r="Z46" s="30"/>
    </row>
    <row r="47" spans="1:26" s="24" customFormat="1" ht="135" customHeight="1" x14ac:dyDescent="0.35">
      <c r="A47" s="70"/>
      <c r="B47" s="70"/>
      <c r="C47" s="70"/>
      <c r="D47" s="70"/>
      <c r="E47" s="72"/>
      <c r="F47" s="60"/>
      <c r="G47" s="52"/>
      <c r="H47" s="28" t="s">
        <v>308</v>
      </c>
      <c r="I47" s="28" t="s">
        <v>141</v>
      </c>
      <c r="J47" s="28" t="s">
        <v>309</v>
      </c>
      <c r="K47" s="28" t="s">
        <v>183</v>
      </c>
      <c r="L47" s="37" t="s">
        <v>190</v>
      </c>
      <c r="M47" s="28" t="s">
        <v>192</v>
      </c>
      <c r="N47" s="28" t="s">
        <v>310</v>
      </c>
      <c r="O47" s="53" t="s">
        <v>350</v>
      </c>
      <c r="P47" s="37" t="s">
        <v>199</v>
      </c>
      <c r="Q47" s="28" t="s">
        <v>355</v>
      </c>
      <c r="R47" s="38" t="s">
        <v>202</v>
      </c>
      <c r="S47" s="28" t="s">
        <v>210</v>
      </c>
      <c r="T47" s="37" t="s">
        <v>485</v>
      </c>
      <c r="U47" s="28" t="s">
        <v>471</v>
      </c>
      <c r="V47" s="28" t="s">
        <v>422</v>
      </c>
      <c r="W47" s="28" t="s">
        <v>447</v>
      </c>
      <c r="X47" s="28" t="s">
        <v>474</v>
      </c>
      <c r="Y47" s="28" t="s">
        <v>218</v>
      </c>
      <c r="Z47" s="30"/>
    </row>
    <row r="48" spans="1:26" s="24" customFormat="1" ht="15" customHeight="1" x14ac:dyDescent="0.35">
      <c r="A48" s="70"/>
      <c r="B48" s="70"/>
      <c r="C48" s="70"/>
      <c r="D48" s="70"/>
      <c r="E48" s="72"/>
      <c r="F48" s="60"/>
      <c r="G48" s="52"/>
      <c r="H48" s="46" t="s">
        <v>308</v>
      </c>
      <c r="I48" s="67" t="s">
        <v>311</v>
      </c>
      <c r="J48" s="53" t="s">
        <v>364</v>
      </c>
      <c r="K48" s="46" t="s">
        <v>183</v>
      </c>
      <c r="L48" s="48" t="s">
        <v>190</v>
      </c>
      <c r="M48" s="46" t="s">
        <v>192</v>
      </c>
      <c r="N48" s="53" t="s">
        <v>312</v>
      </c>
      <c r="O48" s="53"/>
      <c r="P48" s="55" t="s">
        <v>209</v>
      </c>
      <c r="Q48" s="55" t="s">
        <v>485</v>
      </c>
      <c r="R48" s="57" t="s">
        <v>202</v>
      </c>
      <c r="S48" s="53" t="s">
        <v>209</v>
      </c>
      <c r="T48" s="55" t="s">
        <v>485</v>
      </c>
      <c r="U48" s="53" t="s">
        <v>445</v>
      </c>
      <c r="V48" s="53" t="s">
        <v>382</v>
      </c>
      <c r="W48" s="53" t="s">
        <v>448</v>
      </c>
      <c r="X48" s="53" t="s">
        <v>446</v>
      </c>
      <c r="Y48" s="53" t="s">
        <v>389</v>
      </c>
      <c r="Z48" s="30"/>
    </row>
    <row r="49" spans="1:26" s="24" customFormat="1" ht="69" customHeight="1" x14ac:dyDescent="0.35">
      <c r="A49" s="70"/>
      <c r="B49" s="70"/>
      <c r="C49" s="70"/>
      <c r="D49" s="70"/>
      <c r="E49" s="51"/>
      <c r="F49" s="60"/>
      <c r="G49" s="47"/>
      <c r="H49" s="47"/>
      <c r="I49" s="68"/>
      <c r="J49" s="53"/>
      <c r="K49" s="47"/>
      <c r="L49" s="49"/>
      <c r="M49" s="47"/>
      <c r="N49" s="53"/>
      <c r="O49" s="53"/>
      <c r="P49" s="55"/>
      <c r="Q49" s="55"/>
      <c r="R49" s="57"/>
      <c r="S49" s="53"/>
      <c r="T49" s="55"/>
      <c r="U49" s="53"/>
      <c r="V49" s="53"/>
      <c r="W49" s="53"/>
      <c r="X49" s="53"/>
      <c r="Y49" s="53"/>
      <c r="Z49" s="30"/>
    </row>
    <row r="50" spans="1:26" s="24" customFormat="1" ht="72.5" x14ac:dyDescent="0.35">
      <c r="A50" s="70"/>
      <c r="B50" s="70"/>
      <c r="C50" s="70"/>
      <c r="D50" s="70"/>
      <c r="E50" s="60" t="s">
        <v>119</v>
      </c>
      <c r="F50" s="60" t="s">
        <v>313</v>
      </c>
      <c r="G50" s="53" t="s">
        <v>181</v>
      </c>
      <c r="H50" s="28" t="s">
        <v>484</v>
      </c>
      <c r="I50" s="28" t="s">
        <v>123</v>
      </c>
      <c r="J50" s="28" t="s">
        <v>314</v>
      </c>
      <c r="K50" s="28" t="s">
        <v>184</v>
      </c>
      <c r="L50" s="37" t="s">
        <v>190</v>
      </c>
      <c r="M50" s="28" t="s">
        <v>192</v>
      </c>
      <c r="N50" s="28" t="s">
        <v>315</v>
      </c>
      <c r="O50" s="28" t="s">
        <v>350</v>
      </c>
      <c r="P50" s="37" t="s">
        <v>209</v>
      </c>
      <c r="Q50" s="37" t="s">
        <v>485</v>
      </c>
      <c r="R50" s="38" t="s">
        <v>202</v>
      </c>
      <c r="S50" s="28" t="s">
        <v>209</v>
      </c>
      <c r="T50" s="37" t="s">
        <v>485</v>
      </c>
      <c r="U50" s="28" t="s">
        <v>372</v>
      </c>
      <c r="V50" s="28" t="s">
        <v>382</v>
      </c>
      <c r="W50" s="40" t="s">
        <v>448</v>
      </c>
      <c r="X50" s="40" t="s">
        <v>423</v>
      </c>
      <c r="Y50" s="28" t="s">
        <v>376</v>
      </c>
      <c r="Z50" s="30"/>
    </row>
    <row r="51" spans="1:26" s="24" customFormat="1" ht="105" customHeight="1" x14ac:dyDescent="0.35">
      <c r="A51" s="70"/>
      <c r="B51" s="70"/>
      <c r="C51" s="70"/>
      <c r="D51" s="70"/>
      <c r="E51" s="60"/>
      <c r="F51" s="60"/>
      <c r="G51" s="53"/>
      <c r="H51" s="28" t="s">
        <v>484</v>
      </c>
      <c r="I51" s="28" t="s">
        <v>142</v>
      </c>
      <c r="J51" s="28" t="s">
        <v>365</v>
      </c>
      <c r="K51" s="28" t="s">
        <v>181</v>
      </c>
      <c r="L51" s="37" t="s">
        <v>190</v>
      </c>
      <c r="M51" s="28" t="s">
        <v>189</v>
      </c>
      <c r="N51" s="28" t="s">
        <v>316</v>
      </c>
      <c r="O51" s="28" t="s">
        <v>349</v>
      </c>
      <c r="P51" s="37" t="s">
        <v>209</v>
      </c>
      <c r="Q51" s="37" t="s">
        <v>485</v>
      </c>
      <c r="R51" s="38" t="s">
        <v>202</v>
      </c>
      <c r="S51" s="28" t="s">
        <v>209</v>
      </c>
      <c r="T51" s="28" t="s">
        <v>485</v>
      </c>
      <c r="U51" s="53" t="s">
        <v>390</v>
      </c>
      <c r="V51" s="53" t="s">
        <v>384</v>
      </c>
      <c r="W51" s="56" t="s">
        <v>449</v>
      </c>
      <c r="X51" s="40" t="s">
        <v>462</v>
      </c>
      <c r="Y51" s="28" t="s">
        <v>375</v>
      </c>
      <c r="Z51" s="30"/>
    </row>
    <row r="52" spans="1:26" s="24" customFormat="1" ht="29" x14ac:dyDescent="0.35">
      <c r="A52" s="70"/>
      <c r="B52" s="70"/>
      <c r="C52" s="70"/>
      <c r="D52" s="70"/>
      <c r="E52" s="60"/>
      <c r="F52" s="60"/>
      <c r="G52" s="53"/>
      <c r="H52" s="34" t="s">
        <v>484</v>
      </c>
      <c r="I52" s="34" t="s">
        <v>317</v>
      </c>
      <c r="J52" s="34" t="s">
        <v>240</v>
      </c>
      <c r="K52" s="34" t="s">
        <v>218</v>
      </c>
      <c r="L52" s="44" t="s">
        <v>485</v>
      </c>
      <c r="M52" s="34" t="s">
        <v>485</v>
      </c>
      <c r="N52" s="28" t="s">
        <v>485</v>
      </c>
      <c r="O52" s="28" t="s">
        <v>485</v>
      </c>
      <c r="P52" s="37" t="s">
        <v>485</v>
      </c>
      <c r="Q52" s="37" t="s">
        <v>485</v>
      </c>
      <c r="R52" s="38" t="s">
        <v>485</v>
      </c>
      <c r="S52" s="28" t="str">
        <f>CONCATENATE(Parametri!D70,Parametri!E70,Parametri!F70)</f>
        <v/>
      </c>
      <c r="T52" s="37" t="s">
        <v>485</v>
      </c>
      <c r="U52" s="53"/>
      <c r="V52" s="53"/>
      <c r="W52" s="56"/>
      <c r="X52" s="56" t="s">
        <v>463</v>
      </c>
      <c r="Y52" s="53" t="s">
        <v>376</v>
      </c>
      <c r="Z52" s="30"/>
    </row>
    <row r="53" spans="1:26" s="24" customFormat="1" ht="15" customHeight="1" x14ac:dyDescent="0.35">
      <c r="A53" s="70"/>
      <c r="B53" s="70"/>
      <c r="C53" s="70"/>
      <c r="D53" s="70"/>
      <c r="E53" s="60"/>
      <c r="F53" s="60"/>
      <c r="G53" s="53"/>
      <c r="H53" s="46" t="s">
        <v>318</v>
      </c>
      <c r="I53" s="46" t="s">
        <v>319</v>
      </c>
      <c r="J53" s="53" t="s">
        <v>366</v>
      </c>
      <c r="K53" s="46" t="s">
        <v>184</v>
      </c>
      <c r="L53" s="48" t="s">
        <v>190</v>
      </c>
      <c r="M53" s="46" t="s">
        <v>192</v>
      </c>
      <c r="N53" s="53" t="s">
        <v>367</v>
      </c>
      <c r="O53" s="53" t="s">
        <v>350</v>
      </c>
      <c r="P53" s="55" t="s">
        <v>209</v>
      </c>
      <c r="Q53" s="37" t="s">
        <v>485</v>
      </c>
      <c r="R53" s="57" t="s">
        <v>202</v>
      </c>
      <c r="S53" s="53" t="s">
        <v>209</v>
      </c>
      <c r="T53" s="37" t="s">
        <v>485</v>
      </c>
      <c r="U53" s="53"/>
      <c r="V53" s="53"/>
      <c r="W53" s="56"/>
      <c r="X53" s="56"/>
      <c r="Y53" s="53"/>
      <c r="Z53" s="30"/>
    </row>
    <row r="54" spans="1:26" s="24" customFormat="1" ht="15" customHeight="1" x14ac:dyDescent="0.35">
      <c r="A54" s="70"/>
      <c r="B54" s="70"/>
      <c r="C54" s="70"/>
      <c r="D54" s="70"/>
      <c r="E54" s="60"/>
      <c r="F54" s="60"/>
      <c r="G54" s="53"/>
      <c r="H54" s="47"/>
      <c r="I54" s="47"/>
      <c r="J54" s="53"/>
      <c r="K54" s="47"/>
      <c r="L54" s="49"/>
      <c r="M54" s="47"/>
      <c r="N54" s="53"/>
      <c r="O54" s="53"/>
      <c r="P54" s="55"/>
      <c r="Q54" s="37" t="s">
        <v>485</v>
      </c>
      <c r="R54" s="57"/>
      <c r="S54" s="53"/>
      <c r="T54" s="37" t="s">
        <v>485</v>
      </c>
      <c r="U54" s="53"/>
      <c r="V54" s="53"/>
      <c r="W54" s="56"/>
      <c r="X54" s="56"/>
      <c r="Y54" s="53"/>
      <c r="Z54" s="30"/>
    </row>
    <row r="55" spans="1:26" s="24" customFormat="1" ht="43.5" x14ac:dyDescent="0.35">
      <c r="A55" s="70"/>
      <c r="B55" s="70"/>
      <c r="C55" s="70"/>
      <c r="D55" s="70"/>
      <c r="E55" s="60" t="s">
        <v>120</v>
      </c>
      <c r="F55" s="60" t="s">
        <v>320</v>
      </c>
      <c r="G55" s="53" t="s">
        <v>181</v>
      </c>
      <c r="H55" s="28" t="s">
        <v>484</v>
      </c>
      <c r="I55" s="28" t="s">
        <v>124</v>
      </c>
      <c r="J55" s="28" t="s">
        <v>321</v>
      </c>
      <c r="K55" s="28" t="s">
        <v>218</v>
      </c>
      <c r="L55" s="37" t="s">
        <v>485</v>
      </c>
      <c r="M55" s="28" t="s">
        <v>485</v>
      </c>
      <c r="N55" s="28" t="s">
        <v>485</v>
      </c>
      <c r="O55" s="55" t="s">
        <v>485</v>
      </c>
      <c r="P55" s="37" t="s">
        <v>485</v>
      </c>
      <c r="Q55" s="37" t="s">
        <v>485</v>
      </c>
      <c r="R55" s="38" t="s">
        <v>485</v>
      </c>
      <c r="S55" s="28" t="str">
        <f>CONCATENATE(Parametri!D73,Parametri!E73,Parametri!F73)</f>
        <v/>
      </c>
      <c r="T55" s="37" t="s">
        <v>485</v>
      </c>
      <c r="U55" s="28" t="s">
        <v>485</v>
      </c>
      <c r="V55" s="28" t="s">
        <v>485</v>
      </c>
      <c r="W55" s="28" t="s">
        <v>485</v>
      </c>
      <c r="X55" s="37" t="s">
        <v>485</v>
      </c>
      <c r="Y55" s="28" t="s">
        <v>485</v>
      </c>
      <c r="Z55" s="30"/>
    </row>
    <row r="56" spans="1:26" s="24" customFormat="1" ht="29" x14ac:dyDescent="0.35">
      <c r="A56" s="70"/>
      <c r="B56" s="70"/>
      <c r="C56" s="70"/>
      <c r="D56" s="70"/>
      <c r="E56" s="60"/>
      <c r="F56" s="60"/>
      <c r="G56" s="53"/>
      <c r="H56" s="28" t="s">
        <v>484</v>
      </c>
      <c r="I56" s="28" t="s">
        <v>143</v>
      </c>
      <c r="J56" s="28" t="s">
        <v>235</v>
      </c>
      <c r="K56" s="28" t="s">
        <v>218</v>
      </c>
      <c r="L56" s="37" t="s">
        <v>485</v>
      </c>
      <c r="M56" s="28" t="s">
        <v>485</v>
      </c>
      <c r="N56" s="28" t="s">
        <v>485</v>
      </c>
      <c r="O56" s="55"/>
      <c r="P56" s="37" t="s">
        <v>485</v>
      </c>
      <c r="Q56" s="37" t="s">
        <v>485</v>
      </c>
      <c r="R56" s="38" t="s">
        <v>485</v>
      </c>
      <c r="S56" s="28" t="str">
        <f>CONCATENATE(Parametri!D74,Parametri!E74,Parametri!F74)</f>
        <v/>
      </c>
      <c r="T56" s="37" t="s">
        <v>485</v>
      </c>
      <c r="U56" s="28" t="s">
        <v>485</v>
      </c>
      <c r="V56" s="28" t="s">
        <v>485</v>
      </c>
      <c r="W56" s="28" t="s">
        <v>485</v>
      </c>
      <c r="X56" s="37" t="s">
        <v>485</v>
      </c>
      <c r="Y56" s="28" t="s">
        <v>485</v>
      </c>
      <c r="Z56" s="30"/>
    </row>
    <row r="57" spans="1:26" s="24" customFormat="1" ht="15" customHeight="1" x14ac:dyDescent="0.35">
      <c r="A57" s="70"/>
      <c r="B57" s="70"/>
      <c r="C57" s="70"/>
      <c r="D57" s="70"/>
      <c r="E57" s="60"/>
      <c r="F57" s="60"/>
      <c r="G57" s="53"/>
      <c r="H57" s="28" t="s">
        <v>484</v>
      </c>
      <c r="I57" s="28" t="s">
        <v>322</v>
      </c>
      <c r="J57" s="28" t="s">
        <v>237</v>
      </c>
      <c r="K57" s="28" t="s">
        <v>184</v>
      </c>
      <c r="L57" s="37" t="s">
        <v>188</v>
      </c>
      <c r="M57" s="28" t="s">
        <v>238</v>
      </c>
      <c r="N57" s="28" t="s">
        <v>485</v>
      </c>
      <c r="O57" s="55"/>
      <c r="P57" s="37" t="s">
        <v>485</v>
      </c>
      <c r="Q57" s="37" t="s">
        <v>485</v>
      </c>
      <c r="R57" s="38" t="s">
        <v>485</v>
      </c>
      <c r="S57" s="28" t="str">
        <f>CONCATENATE(Parametri!D75,Parametri!E75,Parametri!F75)</f>
        <v/>
      </c>
      <c r="T57" s="37" t="s">
        <v>485</v>
      </c>
      <c r="U57" s="28" t="s">
        <v>485</v>
      </c>
      <c r="V57" s="28" t="s">
        <v>485</v>
      </c>
      <c r="W57" s="28" t="s">
        <v>485</v>
      </c>
      <c r="X57" s="37" t="s">
        <v>485</v>
      </c>
      <c r="Y57" s="28" t="s">
        <v>485</v>
      </c>
      <c r="Z57" s="30"/>
    </row>
    <row r="58" spans="1:26" s="24" customFormat="1" ht="29" x14ac:dyDescent="0.35">
      <c r="A58" s="70"/>
      <c r="B58" s="70"/>
      <c r="C58" s="70"/>
      <c r="D58" s="70"/>
      <c r="E58" s="60"/>
      <c r="F58" s="60"/>
      <c r="G58" s="53"/>
      <c r="H58" s="28" t="s">
        <v>484</v>
      </c>
      <c r="I58" s="28" t="s">
        <v>323</v>
      </c>
      <c r="J58" s="28" t="s">
        <v>240</v>
      </c>
      <c r="K58" s="28" t="s">
        <v>218</v>
      </c>
      <c r="L58" s="28" t="s">
        <v>485</v>
      </c>
      <c r="M58" s="28" t="s">
        <v>485</v>
      </c>
      <c r="N58" s="28" t="s">
        <v>485</v>
      </c>
      <c r="O58" s="55"/>
      <c r="P58" s="37" t="s">
        <v>485</v>
      </c>
      <c r="Q58" s="37" t="s">
        <v>485</v>
      </c>
      <c r="R58" s="38" t="s">
        <v>485</v>
      </c>
      <c r="S58" s="28" t="str">
        <f>CONCATENATE(Parametri!D76,Parametri!E76,Parametri!F76)</f>
        <v/>
      </c>
      <c r="T58" s="37" t="s">
        <v>485</v>
      </c>
      <c r="U58" s="28" t="s">
        <v>485</v>
      </c>
      <c r="V58" s="28" t="s">
        <v>485</v>
      </c>
      <c r="W58" s="28" t="s">
        <v>485</v>
      </c>
      <c r="X58" s="37" t="s">
        <v>485</v>
      </c>
      <c r="Y58" s="28" t="s">
        <v>485</v>
      </c>
      <c r="Z58" s="30"/>
    </row>
    <row r="59" spans="1:26" s="24" customFormat="1" ht="43.5" x14ac:dyDescent="0.35">
      <c r="A59" s="70"/>
      <c r="B59" s="70"/>
      <c r="C59" s="70"/>
      <c r="D59" s="70"/>
      <c r="E59" s="60"/>
      <c r="F59" s="60"/>
      <c r="G59" s="53"/>
      <c r="H59" s="28" t="s">
        <v>324</v>
      </c>
      <c r="I59" s="28" t="s">
        <v>325</v>
      </c>
      <c r="J59" s="28" t="s">
        <v>326</v>
      </c>
      <c r="K59" s="28" t="s">
        <v>183</v>
      </c>
      <c r="L59" s="28" t="s">
        <v>188</v>
      </c>
      <c r="M59" s="28" t="s">
        <v>189</v>
      </c>
      <c r="N59" s="28" t="s">
        <v>245</v>
      </c>
      <c r="O59" s="55"/>
      <c r="P59" s="37" t="s">
        <v>485</v>
      </c>
      <c r="Q59" s="37" t="s">
        <v>485</v>
      </c>
      <c r="R59" s="38" t="s">
        <v>485</v>
      </c>
      <c r="S59" s="28" t="str">
        <f>CONCATENATE(Parametri!D77,Parametri!E77,Parametri!F77)</f>
        <v/>
      </c>
      <c r="T59" s="37" t="s">
        <v>485</v>
      </c>
      <c r="U59" s="28" t="s">
        <v>485</v>
      </c>
      <c r="V59" s="28" t="s">
        <v>485</v>
      </c>
      <c r="W59" s="28" t="s">
        <v>485</v>
      </c>
      <c r="X59" s="37" t="s">
        <v>485</v>
      </c>
      <c r="Y59" s="28" t="s">
        <v>485</v>
      </c>
      <c r="Z59" s="30"/>
    </row>
    <row r="60" spans="1:26" s="24" customFormat="1" ht="145" x14ac:dyDescent="0.35">
      <c r="A60" s="70"/>
      <c r="B60" s="70"/>
      <c r="C60" s="70"/>
      <c r="D60" s="70"/>
      <c r="E60" s="60"/>
      <c r="F60" s="60"/>
      <c r="G60" s="53"/>
      <c r="H60" s="28" t="s">
        <v>327</v>
      </c>
      <c r="I60" s="28" t="s">
        <v>328</v>
      </c>
      <c r="J60" s="28" t="s">
        <v>248</v>
      </c>
      <c r="K60" s="37" t="s">
        <v>183</v>
      </c>
      <c r="L60" s="37" t="s">
        <v>190</v>
      </c>
      <c r="M60" s="28" t="s">
        <v>192</v>
      </c>
      <c r="N60" s="28" t="s">
        <v>357</v>
      </c>
      <c r="O60" s="28" t="s">
        <v>345</v>
      </c>
      <c r="P60" s="37" t="s">
        <v>199</v>
      </c>
      <c r="Q60" s="28" t="s">
        <v>356</v>
      </c>
      <c r="R60" s="38" t="s">
        <v>202</v>
      </c>
      <c r="S60" s="28" t="s">
        <v>210</v>
      </c>
      <c r="T60" s="28" t="s">
        <v>485</v>
      </c>
      <c r="U60" s="41" t="s">
        <v>478</v>
      </c>
      <c r="V60" s="28" t="s">
        <v>422</v>
      </c>
      <c r="W60" s="40" t="s">
        <v>450</v>
      </c>
      <c r="X60" s="40" t="s">
        <v>424</v>
      </c>
      <c r="Y60" s="42" t="s">
        <v>391</v>
      </c>
      <c r="Z60" s="30"/>
    </row>
    <row r="61" spans="1:26" s="24" customFormat="1" ht="174" x14ac:dyDescent="0.35">
      <c r="A61" s="70"/>
      <c r="B61" s="70"/>
      <c r="C61" s="70"/>
      <c r="D61" s="70"/>
      <c r="E61" s="50" t="s">
        <v>121</v>
      </c>
      <c r="F61" s="60" t="s">
        <v>329</v>
      </c>
      <c r="G61" s="46" t="s">
        <v>181</v>
      </c>
      <c r="H61" s="28" t="s">
        <v>308</v>
      </c>
      <c r="I61" s="28" t="s">
        <v>125</v>
      </c>
      <c r="J61" s="28" t="s">
        <v>330</v>
      </c>
      <c r="K61" s="28" t="s">
        <v>485</v>
      </c>
      <c r="L61" s="37" t="s">
        <v>190</v>
      </c>
      <c r="M61" s="28" t="s">
        <v>192</v>
      </c>
      <c r="N61" s="28" t="s">
        <v>331</v>
      </c>
      <c r="O61" s="53" t="s">
        <v>350</v>
      </c>
      <c r="P61" s="37" t="s">
        <v>209</v>
      </c>
      <c r="Q61" s="37" t="s">
        <v>485</v>
      </c>
      <c r="R61" s="38" t="s">
        <v>202</v>
      </c>
      <c r="S61" s="28" t="s">
        <v>209</v>
      </c>
      <c r="T61" s="37" t="s">
        <v>485</v>
      </c>
      <c r="U61" s="28" t="s">
        <v>403</v>
      </c>
      <c r="V61" s="28" t="s">
        <v>384</v>
      </c>
      <c r="W61" s="40" t="s">
        <v>450</v>
      </c>
      <c r="X61" s="40" t="s">
        <v>461</v>
      </c>
      <c r="Y61" s="28" t="s">
        <v>376</v>
      </c>
      <c r="Z61" s="30"/>
    </row>
    <row r="62" spans="1:26" s="24" customFormat="1" ht="86.25" customHeight="1" x14ac:dyDescent="0.35">
      <c r="A62" s="70"/>
      <c r="B62" s="70"/>
      <c r="C62" s="70"/>
      <c r="D62" s="70"/>
      <c r="E62" s="72"/>
      <c r="F62" s="60"/>
      <c r="G62" s="52"/>
      <c r="H62" s="46" t="s">
        <v>486</v>
      </c>
      <c r="I62" s="46" t="s">
        <v>144</v>
      </c>
      <c r="J62" s="53" t="s">
        <v>333</v>
      </c>
      <c r="K62" s="46" t="s">
        <v>485</v>
      </c>
      <c r="L62" s="48" t="s">
        <v>190</v>
      </c>
      <c r="M62" s="46" t="s">
        <v>192</v>
      </c>
      <c r="N62" s="53" t="s">
        <v>331</v>
      </c>
      <c r="O62" s="53"/>
      <c r="P62" s="55" t="s">
        <v>209</v>
      </c>
      <c r="Q62" s="55" t="s">
        <v>485</v>
      </c>
      <c r="R62" s="57" t="s">
        <v>202</v>
      </c>
      <c r="S62" s="53" t="s">
        <v>209</v>
      </c>
      <c r="T62" s="55" t="s">
        <v>485</v>
      </c>
      <c r="U62" s="59" t="s">
        <v>479</v>
      </c>
      <c r="V62" s="53" t="s">
        <v>466</v>
      </c>
      <c r="W62" s="56" t="s">
        <v>467</v>
      </c>
      <c r="X62" s="59" t="s">
        <v>468</v>
      </c>
      <c r="Y62" s="53" t="s">
        <v>385</v>
      </c>
      <c r="Z62" s="30"/>
    </row>
    <row r="63" spans="1:26" s="24" customFormat="1" ht="86.25" customHeight="1" x14ac:dyDescent="0.35">
      <c r="A63" s="70"/>
      <c r="B63" s="70"/>
      <c r="C63" s="70"/>
      <c r="D63" s="70"/>
      <c r="E63" s="72"/>
      <c r="F63" s="60"/>
      <c r="G63" s="52"/>
      <c r="H63" s="47"/>
      <c r="I63" s="47"/>
      <c r="J63" s="53"/>
      <c r="K63" s="47"/>
      <c r="L63" s="49"/>
      <c r="M63" s="47"/>
      <c r="N63" s="53"/>
      <c r="O63" s="53"/>
      <c r="P63" s="55"/>
      <c r="Q63" s="55"/>
      <c r="R63" s="57"/>
      <c r="S63" s="53"/>
      <c r="T63" s="55"/>
      <c r="U63" s="59"/>
      <c r="V63" s="53"/>
      <c r="W63" s="56"/>
      <c r="X63" s="59"/>
      <c r="Y63" s="53"/>
      <c r="Z63" s="30"/>
    </row>
    <row r="64" spans="1:26" s="24" customFormat="1" ht="29" x14ac:dyDescent="0.35">
      <c r="A64" s="70"/>
      <c r="B64" s="70"/>
      <c r="C64" s="70"/>
      <c r="D64" s="70"/>
      <c r="E64" s="72"/>
      <c r="F64" s="60"/>
      <c r="G64" s="52"/>
      <c r="H64" s="28" t="s">
        <v>484</v>
      </c>
      <c r="I64" s="28" t="s">
        <v>332</v>
      </c>
      <c r="J64" s="28" t="s">
        <v>240</v>
      </c>
      <c r="K64" s="28" t="s">
        <v>218</v>
      </c>
      <c r="L64" s="37" t="s">
        <v>485</v>
      </c>
      <c r="M64" s="28" t="s">
        <v>485</v>
      </c>
      <c r="N64" s="28" t="s">
        <v>485</v>
      </c>
      <c r="O64" s="37" t="s">
        <v>485</v>
      </c>
      <c r="P64" s="37" t="s">
        <v>485</v>
      </c>
      <c r="Q64" s="37" t="s">
        <v>485</v>
      </c>
      <c r="R64" s="38" t="s">
        <v>485</v>
      </c>
      <c r="S64" s="28" t="str">
        <f>CONCATENATE(Parametri!D82,Parametri!E82,Parametri!F82)</f>
        <v/>
      </c>
      <c r="T64" s="37" t="s">
        <v>485</v>
      </c>
      <c r="U64" s="28" t="s">
        <v>485</v>
      </c>
      <c r="V64" s="28" t="s">
        <v>485</v>
      </c>
      <c r="W64" s="28" t="s">
        <v>485</v>
      </c>
      <c r="X64" s="37" t="s">
        <v>485</v>
      </c>
      <c r="Y64" s="28" t="s">
        <v>485</v>
      </c>
      <c r="Z64" s="30"/>
    </row>
    <row r="65" spans="1:26" s="24" customFormat="1" ht="15" customHeight="1" x14ac:dyDescent="0.35">
      <c r="A65" s="70"/>
      <c r="B65" s="70"/>
      <c r="C65" s="70"/>
      <c r="D65" s="70"/>
      <c r="E65" s="72"/>
      <c r="F65" s="60"/>
      <c r="G65" s="52"/>
      <c r="H65" s="46" t="s">
        <v>324</v>
      </c>
      <c r="I65" s="46" t="s">
        <v>334</v>
      </c>
      <c r="J65" s="53" t="s">
        <v>335</v>
      </c>
      <c r="K65" s="46" t="s">
        <v>183</v>
      </c>
      <c r="L65" s="46" t="s">
        <v>188</v>
      </c>
      <c r="M65" s="46" t="s">
        <v>189</v>
      </c>
      <c r="N65" s="53" t="s">
        <v>245</v>
      </c>
      <c r="O65" s="55" t="s">
        <v>485</v>
      </c>
      <c r="P65" s="55" t="s">
        <v>485</v>
      </c>
      <c r="Q65" s="55" t="s">
        <v>485</v>
      </c>
      <c r="R65" s="57" t="s">
        <v>485</v>
      </c>
      <c r="S65" s="53" t="str">
        <f>CONCATENATE(Parametri!D83,Parametri!E83,Parametri!F83)</f>
        <v/>
      </c>
      <c r="T65" s="55" t="s">
        <v>485</v>
      </c>
      <c r="U65" s="53" t="s">
        <v>485</v>
      </c>
      <c r="V65" s="53" t="s">
        <v>485</v>
      </c>
      <c r="W65" s="53" t="s">
        <v>485</v>
      </c>
      <c r="X65" s="53" t="s">
        <v>485</v>
      </c>
      <c r="Y65" s="53" t="s">
        <v>485</v>
      </c>
      <c r="Z65" s="30"/>
    </row>
    <row r="66" spans="1:26" s="24" customFormat="1" ht="15" customHeight="1" x14ac:dyDescent="0.35">
      <c r="A66" s="70"/>
      <c r="B66" s="70"/>
      <c r="C66" s="70"/>
      <c r="D66" s="70"/>
      <c r="E66" s="72"/>
      <c r="F66" s="60"/>
      <c r="G66" s="52"/>
      <c r="H66" s="52"/>
      <c r="I66" s="52"/>
      <c r="J66" s="53"/>
      <c r="K66" s="52"/>
      <c r="L66" s="52"/>
      <c r="M66" s="52"/>
      <c r="N66" s="53"/>
      <c r="O66" s="55"/>
      <c r="P66" s="55"/>
      <c r="Q66" s="55"/>
      <c r="R66" s="57"/>
      <c r="S66" s="53"/>
      <c r="T66" s="55"/>
      <c r="U66" s="53"/>
      <c r="V66" s="53"/>
      <c r="W66" s="53"/>
      <c r="X66" s="53"/>
      <c r="Y66" s="53"/>
      <c r="Z66" s="30"/>
    </row>
    <row r="67" spans="1:26" s="24" customFormat="1" ht="15" customHeight="1" x14ac:dyDescent="0.35">
      <c r="A67" s="70"/>
      <c r="B67" s="70"/>
      <c r="C67" s="70"/>
      <c r="D67" s="70"/>
      <c r="E67" s="72"/>
      <c r="F67" s="60"/>
      <c r="G67" s="52"/>
      <c r="H67" s="52"/>
      <c r="I67" s="52"/>
      <c r="J67" s="53"/>
      <c r="K67" s="52"/>
      <c r="L67" s="52"/>
      <c r="M67" s="52"/>
      <c r="N67" s="53"/>
      <c r="O67" s="55"/>
      <c r="P67" s="55"/>
      <c r="Q67" s="55"/>
      <c r="R67" s="57"/>
      <c r="S67" s="53"/>
      <c r="T67" s="55"/>
      <c r="U67" s="53"/>
      <c r="V67" s="53"/>
      <c r="W67" s="53"/>
      <c r="X67" s="53"/>
      <c r="Y67" s="53"/>
      <c r="Z67" s="30"/>
    </row>
    <row r="68" spans="1:26" s="24" customFormat="1" ht="15" customHeight="1" x14ac:dyDescent="0.35">
      <c r="A68" s="71"/>
      <c r="B68" s="71"/>
      <c r="C68" s="71"/>
      <c r="D68" s="71"/>
      <c r="E68" s="51"/>
      <c r="F68" s="60"/>
      <c r="G68" s="47"/>
      <c r="H68" s="47"/>
      <c r="I68" s="47"/>
      <c r="J68" s="53"/>
      <c r="K68" s="47"/>
      <c r="L68" s="47"/>
      <c r="M68" s="47"/>
      <c r="N68" s="53"/>
      <c r="O68" s="55"/>
      <c r="P68" s="55"/>
      <c r="Q68" s="55"/>
      <c r="R68" s="57"/>
      <c r="S68" s="53"/>
      <c r="T68" s="55"/>
      <c r="U68" s="53"/>
      <c r="V68" s="53"/>
      <c r="W68" s="53"/>
      <c r="X68" s="53"/>
      <c r="Y68" s="53"/>
      <c r="Z68" s="30"/>
    </row>
    <row r="69" spans="1:26" s="24" customFormat="1" ht="72.5" x14ac:dyDescent="0.35">
      <c r="A69" s="61" t="str">
        <f>'[3]Sezione generale'!$C$2</f>
        <v>Ufficio Regolazione in materia di anticorruzione, trasparenza e PNA</v>
      </c>
      <c r="B69" s="61">
        <v>4</v>
      </c>
      <c r="C69" s="61" t="s">
        <v>336</v>
      </c>
      <c r="D69" s="61" t="s">
        <v>181</v>
      </c>
      <c r="E69" s="43" t="s">
        <v>126</v>
      </c>
      <c r="F69" s="43" t="s">
        <v>282</v>
      </c>
      <c r="G69" s="28" t="s">
        <v>181</v>
      </c>
      <c r="H69" s="28" t="s">
        <v>337</v>
      </c>
      <c r="I69" s="28" t="s">
        <v>129</v>
      </c>
      <c r="J69" s="28" t="s">
        <v>368</v>
      </c>
      <c r="K69" s="28" t="s">
        <v>181</v>
      </c>
      <c r="L69" s="28" t="s">
        <v>188</v>
      </c>
      <c r="M69" s="28" t="s">
        <v>189</v>
      </c>
      <c r="N69" s="28" t="s">
        <v>373</v>
      </c>
      <c r="O69" s="53" t="s">
        <v>341</v>
      </c>
      <c r="P69" s="37" t="s">
        <v>209</v>
      </c>
      <c r="Q69" s="37" t="s">
        <v>485</v>
      </c>
      <c r="R69" s="38" t="s">
        <v>202</v>
      </c>
      <c r="S69" s="28" t="s">
        <v>209</v>
      </c>
      <c r="T69" s="37" t="s">
        <v>485</v>
      </c>
      <c r="U69" s="28" t="s">
        <v>404</v>
      </c>
      <c r="V69" s="28" t="s">
        <v>382</v>
      </c>
      <c r="W69" s="40" t="s">
        <v>452</v>
      </c>
      <c r="X69" s="40" t="s">
        <v>457</v>
      </c>
      <c r="Y69" s="28" t="s">
        <v>394</v>
      </c>
      <c r="Z69" s="30"/>
    </row>
    <row r="70" spans="1:26" s="24" customFormat="1" ht="37.5" customHeight="1" x14ac:dyDescent="0.35">
      <c r="A70" s="61"/>
      <c r="B70" s="61">
        <v>4</v>
      </c>
      <c r="C70" s="61" t="s">
        <v>336</v>
      </c>
      <c r="D70" s="61" t="s">
        <v>181</v>
      </c>
      <c r="E70" s="60" t="s">
        <v>127</v>
      </c>
      <c r="F70" s="60" t="s">
        <v>223</v>
      </c>
      <c r="G70" s="46" t="s">
        <v>181</v>
      </c>
      <c r="H70" s="46" t="s">
        <v>337</v>
      </c>
      <c r="I70" s="46" t="s">
        <v>130</v>
      </c>
      <c r="J70" s="46" t="s">
        <v>351</v>
      </c>
      <c r="K70" s="46" t="s">
        <v>181</v>
      </c>
      <c r="L70" s="48" t="s">
        <v>190</v>
      </c>
      <c r="M70" s="46" t="s">
        <v>189</v>
      </c>
      <c r="N70" s="53" t="s">
        <v>338</v>
      </c>
      <c r="O70" s="53"/>
      <c r="P70" s="55" t="s">
        <v>209</v>
      </c>
      <c r="Q70" s="55" t="s">
        <v>485</v>
      </c>
      <c r="R70" s="57" t="s">
        <v>202</v>
      </c>
      <c r="S70" s="53" t="s">
        <v>209</v>
      </c>
      <c r="T70" s="53" t="s">
        <v>485</v>
      </c>
      <c r="U70" s="58" t="s">
        <v>480</v>
      </c>
      <c r="V70" s="53" t="s">
        <v>382</v>
      </c>
      <c r="W70" s="56" t="s">
        <v>453</v>
      </c>
      <c r="X70" s="56" t="s">
        <v>456</v>
      </c>
      <c r="Y70" s="58" t="s">
        <v>451</v>
      </c>
      <c r="Z70" s="30"/>
    </row>
    <row r="71" spans="1:26" s="24" customFormat="1" ht="37.5" customHeight="1" x14ac:dyDescent="0.35">
      <c r="A71" s="61"/>
      <c r="B71" s="61">
        <v>4</v>
      </c>
      <c r="C71" s="61" t="s">
        <v>336</v>
      </c>
      <c r="D71" s="61" t="s">
        <v>181</v>
      </c>
      <c r="E71" s="60"/>
      <c r="F71" s="60" t="s">
        <v>223</v>
      </c>
      <c r="G71" s="47"/>
      <c r="H71" s="52"/>
      <c r="I71" s="47"/>
      <c r="J71" s="47"/>
      <c r="K71" s="47"/>
      <c r="L71" s="49"/>
      <c r="M71" s="47"/>
      <c r="N71" s="53"/>
      <c r="O71" s="53"/>
      <c r="P71" s="55"/>
      <c r="Q71" s="55"/>
      <c r="R71" s="57"/>
      <c r="S71" s="53"/>
      <c r="T71" s="53"/>
      <c r="U71" s="58"/>
      <c r="V71" s="53"/>
      <c r="W71" s="56"/>
      <c r="X71" s="56"/>
      <c r="Y71" s="58"/>
      <c r="Z71" s="30"/>
    </row>
    <row r="72" spans="1:26" s="24" customFormat="1" ht="45.75" customHeight="1" x14ac:dyDescent="0.35">
      <c r="A72" s="61"/>
      <c r="B72" s="61">
        <v>4</v>
      </c>
      <c r="C72" s="61" t="s">
        <v>336</v>
      </c>
      <c r="D72" s="61" t="s">
        <v>181</v>
      </c>
      <c r="E72" s="60"/>
      <c r="F72" s="60" t="s">
        <v>223</v>
      </c>
      <c r="G72" s="46" t="s">
        <v>183</v>
      </c>
      <c r="H72" s="52"/>
      <c r="I72" s="46" t="s">
        <v>145</v>
      </c>
      <c r="J72" s="46" t="s">
        <v>340</v>
      </c>
      <c r="K72" s="46" t="s">
        <v>184</v>
      </c>
      <c r="L72" s="48" t="s">
        <v>190</v>
      </c>
      <c r="M72" s="46" t="s">
        <v>189</v>
      </c>
      <c r="N72" s="53" t="s">
        <v>339</v>
      </c>
      <c r="O72" s="53"/>
      <c r="P72" s="55" t="s">
        <v>209</v>
      </c>
      <c r="Q72" s="55" t="s">
        <v>485</v>
      </c>
      <c r="R72" s="57" t="s">
        <v>202</v>
      </c>
      <c r="S72" s="53" t="s">
        <v>209</v>
      </c>
      <c r="T72" s="53"/>
      <c r="U72" s="53" t="s">
        <v>421</v>
      </c>
      <c r="V72" s="53" t="s">
        <v>383</v>
      </c>
      <c r="W72" s="56" t="s">
        <v>454</v>
      </c>
      <c r="X72" s="56" t="s">
        <v>458</v>
      </c>
      <c r="Y72" s="53" t="s">
        <v>385</v>
      </c>
      <c r="Z72" s="30"/>
    </row>
    <row r="73" spans="1:26" s="24" customFormat="1" ht="45.75" customHeight="1" x14ac:dyDescent="0.35">
      <c r="A73" s="61"/>
      <c r="B73" s="61">
        <v>4</v>
      </c>
      <c r="C73" s="61" t="s">
        <v>336</v>
      </c>
      <c r="D73" s="61" t="s">
        <v>181</v>
      </c>
      <c r="E73" s="60"/>
      <c r="F73" s="60" t="s">
        <v>223</v>
      </c>
      <c r="G73" s="47"/>
      <c r="H73" s="52"/>
      <c r="I73" s="47"/>
      <c r="J73" s="47"/>
      <c r="K73" s="47"/>
      <c r="L73" s="49"/>
      <c r="M73" s="47"/>
      <c r="N73" s="53"/>
      <c r="O73" s="53"/>
      <c r="P73" s="55"/>
      <c r="Q73" s="55"/>
      <c r="R73" s="57"/>
      <c r="S73" s="53"/>
      <c r="T73" s="53"/>
      <c r="U73" s="53"/>
      <c r="V73" s="53"/>
      <c r="W73" s="56"/>
      <c r="X73" s="56"/>
      <c r="Y73" s="53"/>
      <c r="Z73" s="30"/>
    </row>
    <row r="74" spans="1:26" s="24" customFormat="1" ht="37.5" customHeight="1" x14ac:dyDescent="0.35">
      <c r="A74" s="61"/>
      <c r="B74" s="61">
        <v>4</v>
      </c>
      <c r="C74" s="61" t="s">
        <v>336</v>
      </c>
      <c r="D74" s="61" t="s">
        <v>181</v>
      </c>
      <c r="E74" s="60" t="s">
        <v>128</v>
      </c>
      <c r="F74" s="50" t="s">
        <v>342</v>
      </c>
      <c r="G74" s="46" t="s">
        <v>181</v>
      </c>
      <c r="H74" s="52"/>
      <c r="I74" s="46" t="s">
        <v>131</v>
      </c>
      <c r="J74" s="46" t="s">
        <v>487</v>
      </c>
      <c r="K74" s="46" t="s">
        <v>184</v>
      </c>
      <c r="L74" s="48" t="s">
        <v>190</v>
      </c>
      <c r="M74" s="46" t="s">
        <v>189</v>
      </c>
      <c r="N74" s="53" t="s">
        <v>374</v>
      </c>
      <c r="O74" s="55" t="s">
        <v>347</v>
      </c>
      <c r="P74" s="55" t="s">
        <v>209</v>
      </c>
      <c r="Q74" s="55" t="s">
        <v>485</v>
      </c>
      <c r="R74" s="57" t="s">
        <v>202</v>
      </c>
      <c r="S74" s="53" t="s">
        <v>209</v>
      </c>
      <c r="T74" s="55" t="s">
        <v>485</v>
      </c>
      <c r="U74" s="53" t="s">
        <v>392</v>
      </c>
      <c r="V74" s="53" t="s">
        <v>382</v>
      </c>
      <c r="W74" s="56" t="s">
        <v>455</v>
      </c>
      <c r="X74" s="56" t="s">
        <v>459</v>
      </c>
      <c r="Y74" s="53" t="s">
        <v>385</v>
      </c>
      <c r="Z74" s="30"/>
    </row>
    <row r="75" spans="1:26" s="24" customFormat="1" ht="37.5" customHeight="1" x14ac:dyDescent="0.35">
      <c r="A75" s="61"/>
      <c r="B75" s="61">
        <v>4</v>
      </c>
      <c r="C75" s="61" t="s">
        <v>336</v>
      </c>
      <c r="D75" s="61" t="s">
        <v>181</v>
      </c>
      <c r="E75" s="60"/>
      <c r="F75" s="51"/>
      <c r="G75" s="47"/>
      <c r="H75" s="47"/>
      <c r="I75" s="47"/>
      <c r="J75" s="47"/>
      <c r="K75" s="47"/>
      <c r="L75" s="49"/>
      <c r="M75" s="47"/>
      <c r="N75" s="53"/>
      <c r="O75" s="55"/>
      <c r="P75" s="55"/>
      <c r="Q75" s="55"/>
      <c r="R75" s="57"/>
      <c r="S75" s="53"/>
      <c r="T75" s="55"/>
      <c r="U75" s="53"/>
      <c r="V75" s="53"/>
      <c r="W75" s="56"/>
      <c r="X75" s="56"/>
      <c r="Y75" s="53"/>
      <c r="Z75" s="30"/>
    </row>
    <row r="76" spans="1:26" x14ac:dyDescent="0.35">
      <c r="A76" s="31"/>
      <c r="B76" s="25"/>
      <c r="C76" s="31"/>
      <c r="D76" s="31"/>
      <c r="E76" s="25"/>
      <c r="F76" s="25"/>
      <c r="G76" s="25"/>
      <c r="H76" s="25"/>
      <c r="I76" s="25"/>
      <c r="J76" s="25"/>
      <c r="K76" s="25"/>
      <c r="L76" s="32"/>
      <c r="M76" s="32"/>
      <c r="N76" s="26"/>
      <c r="O76" s="32"/>
      <c r="P76" s="26"/>
      <c r="Q76" s="26"/>
      <c r="R76" s="27"/>
      <c r="S76" s="25"/>
      <c r="T76" s="33"/>
      <c r="U76" s="25"/>
      <c r="V76" s="25"/>
      <c r="W76" s="25"/>
      <c r="X76" s="25"/>
      <c r="Y76" s="32"/>
    </row>
    <row r="77" spans="1:26" x14ac:dyDescent="0.35">
      <c r="A77" s="21"/>
      <c r="B77" s="18"/>
      <c r="C77" s="21"/>
      <c r="D77" s="21"/>
      <c r="E77" s="18"/>
      <c r="F77" s="18"/>
      <c r="G77" s="18"/>
      <c r="H77" s="18"/>
      <c r="I77" s="18"/>
      <c r="J77" s="18"/>
      <c r="K77" s="18"/>
      <c r="N77" s="19"/>
      <c r="P77" s="19"/>
      <c r="Q77" s="19"/>
      <c r="R77" s="20"/>
      <c r="S77" s="18"/>
    </row>
    <row r="78" spans="1:26" x14ac:dyDescent="0.35">
      <c r="A78" s="21"/>
      <c r="B78" s="18"/>
      <c r="C78" s="21"/>
      <c r="D78" s="21"/>
      <c r="E78" s="18"/>
      <c r="F78" s="18"/>
      <c r="G78" s="18"/>
      <c r="H78" s="18"/>
      <c r="I78" s="18"/>
      <c r="J78" s="18"/>
      <c r="K78" s="18"/>
      <c r="N78" s="19"/>
      <c r="P78" s="19"/>
      <c r="Q78" s="19"/>
      <c r="R78" s="20"/>
      <c r="S78" s="18"/>
    </row>
    <row r="79" spans="1:26" x14ac:dyDescent="0.35">
      <c r="A79" s="21"/>
      <c r="B79" s="18"/>
      <c r="C79" s="21"/>
      <c r="D79" s="21"/>
      <c r="E79" s="18"/>
      <c r="F79" s="18"/>
      <c r="G79" s="18"/>
      <c r="H79" s="18"/>
      <c r="I79" s="18"/>
      <c r="J79" s="18"/>
      <c r="K79" s="18"/>
      <c r="N79" s="19"/>
      <c r="P79" s="19"/>
      <c r="Q79" s="19"/>
      <c r="R79" s="20"/>
      <c r="S79" s="18"/>
    </row>
    <row r="80" spans="1:26" x14ac:dyDescent="0.35">
      <c r="A80" s="21"/>
      <c r="B80" s="18"/>
      <c r="C80" s="21"/>
      <c r="D80" s="21"/>
      <c r="E80" s="18"/>
      <c r="F80" s="18"/>
      <c r="G80" s="18"/>
      <c r="H80" s="18"/>
      <c r="I80" s="18"/>
      <c r="J80" s="18"/>
      <c r="K80" s="18"/>
      <c r="N80" s="19"/>
      <c r="P80" s="19"/>
      <c r="Q80" s="19"/>
      <c r="R80" s="20"/>
      <c r="S80" s="18"/>
    </row>
    <row r="81" spans="1:19" x14ac:dyDescent="0.35">
      <c r="A81" s="21"/>
      <c r="B81" s="18"/>
      <c r="C81" s="21"/>
      <c r="D81" s="21"/>
      <c r="E81" s="18"/>
      <c r="F81" s="18"/>
      <c r="G81" s="18"/>
      <c r="H81" s="18"/>
      <c r="I81" s="18"/>
      <c r="J81" s="18"/>
      <c r="K81" s="18"/>
      <c r="N81" s="19"/>
      <c r="P81" s="19"/>
      <c r="Q81" s="19"/>
      <c r="R81" s="20"/>
      <c r="S81" s="18"/>
    </row>
    <row r="82" spans="1:19" x14ac:dyDescent="0.35">
      <c r="A82" s="21"/>
      <c r="B82" s="18"/>
      <c r="C82" s="21"/>
      <c r="D82" s="21"/>
      <c r="E82" s="18"/>
      <c r="F82" s="18"/>
      <c r="G82" s="18"/>
      <c r="H82" s="18"/>
      <c r="I82" s="18"/>
      <c r="J82" s="18"/>
      <c r="K82" s="18"/>
      <c r="N82" s="19"/>
      <c r="P82" s="19"/>
      <c r="Q82" s="19"/>
      <c r="R82" s="20"/>
      <c r="S82" s="18"/>
    </row>
    <row r="83" spans="1:19" x14ac:dyDescent="0.35">
      <c r="A83" s="21"/>
      <c r="B83" s="18"/>
      <c r="C83" s="21"/>
      <c r="D83" s="21"/>
      <c r="E83" s="18"/>
      <c r="F83" s="18"/>
      <c r="G83" s="18"/>
      <c r="H83" s="18"/>
      <c r="I83" s="18"/>
      <c r="J83" s="21"/>
      <c r="K83" s="21"/>
      <c r="N83" s="19"/>
      <c r="P83" s="19"/>
      <c r="Q83" s="19"/>
      <c r="R83" s="20"/>
      <c r="S83" s="18"/>
    </row>
    <row r="84" spans="1:19" x14ac:dyDescent="0.35">
      <c r="A84" s="21"/>
      <c r="B84" s="18"/>
      <c r="C84" s="21"/>
      <c r="D84" s="21"/>
      <c r="E84" s="18"/>
      <c r="F84" s="18"/>
      <c r="G84" s="18"/>
      <c r="H84" s="18"/>
      <c r="I84" s="18"/>
      <c r="J84" s="21"/>
      <c r="K84" s="21"/>
      <c r="P84" s="19"/>
      <c r="Q84" s="19"/>
      <c r="R84" s="20"/>
      <c r="S84" s="18"/>
    </row>
    <row r="85" spans="1:19" x14ac:dyDescent="0.35">
      <c r="A85" s="21"/>
      <c r="B85" s="18"/>
      <c r="C85" s="21"/>
      <c r="D85" s="21"/>
      <c r="E85" s="18"/>
      <c r="F85" s="18"/>
      <c r="G85" s="18"/>
      <c r="H85" s="18"/>
      <c r="I85" s="18"/>
      <c r="J85" s="18"/>
      <c r="K85" s="18"/>
      <c r="N85" s="19"/>
      <c r="P85" s="19"/>
      <c r="Q85" s="19"/>
      <c r="R85" s="20"/>
      <c r="S85" s="18"/>
    </row>
    <row r="86" spans="1:19" x14ac:dyDescent="0.35">
      <c r="A86" s="21"/>
      <c r="B86" s="18"/>
      <c r="C86" s="21"/>
      <c r="D86" s="21"/>
      <c r="E86" s="18"/>
      <c r="F86" s="18"/>
      <c r="G86" s="18"/>
      <c r="H86" s="18"/>
      <c r="I86" s="18"/>
      <c r="J86" s="18"/>
      <c r="K86" s="18"/>
      <c r="N86" s="19"/>
      <c r="P86" s="19"/>
      <c r="Q86" s="19"/>
      <c r="R86" s="20"/>
      <c r="S86" s="18"/>
    </row>
    <row r="87" spans="1:19" x14ac:dyDescent="0.35">
      <c r="A87" s="21"/>
      <c r="B87" s="18"/>
      <c r="C87" s="21"/>
      <c r="D87" s="21"/>
      <c r="E87" s="18"/>
      <c r="F87" s="18"/>
      <c r="G87" s="18"/>
      <c r="H87" s="18"/>
      <c r="I87" s="18"/>
      <c r="J87" s="18"/>
      <c r="K87" s="18"/>
      <c r="N87" s="19"/>
      <c r="P87" s="19"/>
      <c r="Q87" s="19"/>
      <c r="R87" s="20"/>
      <c r="S87" s="18"/>
    </row>
    <row r="88" spans="1:19" x14ac:dyDescent="0.35">
      <c r="A88" s="21"/>
      <c r="B88" s="18"/>
      <c r="C88" s="21"/>
      <c r="D88" s="21"/>
      <c r="E88" s="18"/>
      <c r="F88" s="18"/>
      <c r="G88" s="18"/>
      <c r="H88" s="18"/>
      <c r="I88" s="18"/>
      <c r="J88" s="18"/>
      <c r="K88" s="18"/>
      <c r="N88" s="19"/>
      <c r="P88" s="19"/>
      <c r="Q88" s="19"/>
      <c r="R88" s="20"/>
      <c r="S88" s="18"/>
    </row>
    <row r="89" spans="1:19" x14ac:dyDescent="0.35">
      <c r="A89" s="21"/>
      <c r="B89" s="18"/>
      <c r="C89" s="21"/>
      <c r="D89" s="21"/>
      <c r="E89" s="18"/>
      <c r="F89" s="18"/>
      <c r="G89" s="18"/>
      <c r="H89" s="18"/>
      <c r="I89" s="18"/>
      <c r="J89" s="18"/>
      <c r="K89" s="18"/>
      <c r="N89" s="19"/>
      <c r="P89" s="19"/>
      <c r="Q89" s="19"/>
      <c r="R89" s="20"/>
      <c r="S89" s="18"/>
    </row>
    <row r="90" spans="1:19" x14ac:dyDescent="0.35">
      <c r="A90" s="21"/>
      <c r="B90" s="18"/>
      <c r="C90" s="21"/>
      <c r="D90" s="21"/>
      <c r="E90" s="18"/>
      <c r="F90" s="18"/>
      <c r="G90" s="18"/>
      <c r="H90" s="18"/>
      <c r="I90" s="18"/>
      <c r="J90" s="18"/>
      <c r="K90" s="18"/>
      <c r="N90" s="19"/>
      <c r="P90" s="19"/>
      <c r="Q90" s="19"/>
      <c r="R90" s="20"/>
      <c r="S90" s="18"/>
    </row>
    <row r="91" spans="1:19" x14ac:dyDescent="0.35">
      <c r="A91" s="21"/>
      <c r="B91" s="18"/>
      <c r="C91" s="21"/>
      <c r="D91" s="21"/>
      <c r="E91" s="18"/>
      <c r="F91" s="18"/>
      <c r="G91" s="18"/>
      <c r="H91" s="18"/>
      <c r="I91" s="18"/>
      <c r="J91" s="18"/>
      <c r="K91" s="18"/>
      <c r="N91" s="19"/>
      <c r="P91" s="19"/>
      <c r="Q91" s="19"/>
      <c r="R91" s="20"/>
      <c r="S91" s="18"/>
    </row>
    <row r="92" spans="1:19" x14ac:dyDescent="0.35">
      <c r="A92" s="21"/>
      <c r="B92" s="18"/>
      <c r="C92" s="21"/>
      <c r="D92" s="21"/>
      <c r="E92" s="18"/>
      <c r="F92" s="18"/>
      <c r="G92" s="18"/>
      <c r="H92" s="18"/>
      <c r="I92" s="18"/>
      <c r="J92" s="18"/>
      <c r="K92" s="18"/>
      <c r="N92" s="19"/>
      <c r="P92" s="19"/>
      <c r="Q92" s="19"/>
      <c r="R92" s="20"/>
      <c r="S92" s="18"/>
    </row>
    <row r="93" spans="1:19" x14ac:dyDescent="0.35">
      <c r="A93" s="21"/>
      <c r="B93" s="18"/>
      <c r="C93" s="21"/>
      <c r="D93" s="21"/>
      <c r="E93" s="18"/>
      <c r="F93" s="18"/>
      <c r="G93" s="18"/>
      <c r="H93" s="18"/>
      <c r="I93" s="18"/>
      <c r="J93" s="18"/>
      <c r="K93" s="18"/>
      <c r="N93" s="19"/>
      <c r="P93" s="19"/>
      <c r="Q93" s="19"/>
      <c r="R93" s="20"/>
      <c r="S93" s="18"/>
    </row>
    <row r="94" spans="1:19" x14ac:dyDescent="0.35">
      <c r="A94" s="21"/>
      <c r="B94" s="18"/>
      <c r="C94" s="21"/>
      <c r="D94" s="21"/>
      <c r="E94" s="18"/>
      <c r="F94" s="18"/>
      <c r="G94" s="18"/>
      <c r="H94" s="18"/>
      <c r="I94" s="18"/>
      <c r="J94" s="18"/>
      <c r="K94" s="18"/>
      <c r="P94" s="19"/>
      <c r="Q94" s="19"/>
      <c r="R94" s="20"/>
      <c r="S94" s="18"/>
    </row>
    <row r="95" spans="1:19" x14ac:dyDescent="0.35">
      <c r="A95" s="21"/>
      <c r="B95" s="18"/>
      <c r="C95" s="21"/>
      <c r="D95" s="21"/>
      <c r="E95" s="18"/>
      <c r="F95" s="18"/>
      <c r="G95" s="18"/>
      <c r="H95" s="18"/>
      <c r="I95" s="18"/>
      <c r="J95" s="18"/>
      <c r="K95" s="18"/>
      <c r="N95" s="19"/>
      <c r="P95" s="19"/>
      <c r="Q95" s="19"/>
      <c r="R95" s="20"/>
      <c r="S95" s="18"/>
    </row>
    <row r="96" spans="1:19" x14ac:dyDescent="0.35">
      <c r="A96" s="21"/>
      <c r="B96" s="18"/>
      <c r="C96" s="21"/>
      <c r="D96" s="21"/>
      <c r="E96" s="18"/>
      <c r="F96" s="18"/>
      <c r="G96" s="18"/>
      <c r="H96" s="18"/>
      <c r="I96" s="18"/>
      <c r="J96" s="18"/>
      <c r="K96" s="18"/>
      <c r="N96" s="19"/>
      <c r="P96" s="19"/>
      <c r="Q96" s="19"/>
      <c r="R96" s="20"/>
      <c r="S96" s="18"/>
    </row>
    <row r="97" spans="1:19" x14ac:dyDescent="0.35">
      <c r="A97" s="21"/>
      <c r="B97" s="18"/>
      <c r="C97" s="21"/>
      <c r="D97" s="21"/>
      <c r="E97" s="18"/>
      <c r="F97" s="18"/>
      <c r="G97" s="18"/>
      <c r="H97" s="18"/>
      <c r="I97" s="18"/>
      <c r="J97" s="18"/>
      <c r="K97" s="18"/>
      <c r="N97" s="19"/>
      <c r="P97" s="19"/>
      <c r="Q97" s="19"/>
      <c r="R97" s="20"/>
      <c r="S97" s="18"/>
    </row>
    <row r="98" spans="1:19" x14ac:dyDescent="0.35">
      <c r="A98" s="21"/>
      <c r="B98" s="18"/>
      <c r="C98" s="21"/>
      <c r="D98" s="21"/>
      <c r="E98" s="18"/>
      <c r="F98" s="18"/>
      <c r="G98" s="18"/>
      <c r="H98" s="18"/>
      <c r="I98" s="18"/>
      <c r="J98" s="18"/>
      <c r="K98" s="18"/>
      <c r="N98" s="19"/>
      <c r="P98" s="19"/>
      <c r="Q98" s="19"/>
      <c r="R98" s="20"/>
      <c r="S98" s="18"/>
    </row>
    <row r="99" spans="1:19" x14ac:dyDescent="0.35">
      <c r="A99" s="21"/>
      <c r="B99" s="18"/>
      <c r="C99" s="21"/>
      <c r="D99" s="21"/>
      <c r="E99" s="18"/>
      <c r="F99" s="18"/>
      <c r="G99" s="18"/>
      <c r="H99" s="18"/>
      <c r="I99" s="18"/>
      <c r="J99" s="18"/>
      <c r="K99" s="18"/>
      <c r="N99" s="19"/>
      <c r="P99" s="19"/>
      <c r="Q99" s="19"/>
      <c r="R99" s="20"/>
      <c r="S99" s="18"/>
    </row>
    <row r="100" spans="1:19" x14ac:dyDescent="0.35">
      <c r="A100" s="21"/>
      <c r="B100" s="18"/>
      <c r="C100" s="21"/>
      <c r="D100" s="21"/>
      <c r="E100" s="18"/>
      <c r="F100" s="18"/>
      <c r="G100" s="18"/>
      <c r="H100" s="18"/>
      <c r="I100" s="18"/>
      <c r="J100" s="18"/>
      <c r="K100" s="18"/>
      <c r="N100" s="19"/>
      <c r="P100" s="19"/>
      <c r="Q100" s="19"/>
      <c r="R100" s="20"/>
      <c r="S100" s="18"/>
    </row>
    <row r="101" spans="1:19" x14ac:dyDescent="0.35">
      <c r="A101" s="21"/>
      <c r="B101" s="18"/>
      <c r="C101" s="21"/>
      <c r="D101" s="21"/>
      <c r="E101" s="18"/>
      <c r="F101" s="18"/>
      <c r="G101" s="18"/>
      <c r="H101" s="18"/>
      <c r="I101" s="18"/>
      <c r="J101" s="18"/>
      <c r="K101" s="18"/>
      <c r="N101" s="19"/>
      <c r="P101" s="19"/>
      <c r="Q101" s="19"/>
      <c r="R101" s="20"/>
      <c r="S101" s="18"/>
    </row>
    <row r="102" spans="1:19" x14ac:dyDescent="0.35">
      <c r="A102" s="21"/>
      <c r="B102" s="18"/>
      <c r="C102" s="21"/>
      <c r="D102" s="21"/>
      <c r="E102" s="18"/>
      <c r="F102" s="18"/>
      <c r="G102" s="18"/>
      <c r="H102" s="18"/>
      <c r="I102" s="18"/>
      <c r="J102" s="18"/>
      <c r="K102" s="18"/>
      <c r="N102" s="19"/>
      <c r="P102" s="19"/>
      <c r="Q102" s="19"/>
      <c r="R102" s="20"/>
      <c r="S102" s="18"/>
    </row>
    <row r="103" spans="1:19" x14ac:dyDescent="0.35">
      <c r="A103" s="21"/>
      <c r="B103" s="18"/>
      <c r="C103" s="21"/>
      <c r="D103" s="21"/>
      <c r="E103" s="18"/>
      <c r="F103" s="18"/>
      <c r="G103" s="18"/>
      <c r="H103" s="18"/>
      <c r="I103" s="18"/>
      <c r="J103" s="21"/>
      <c r="K103" s="21"/>
      <c r="N103" s="19"/>
      <c r="P103" s="19"/>
      <c r="Q103" s="19"/>
      <c r="R103" s="20"/>
      <c r="S103" s="18"/>
    </row>
    <row r="104" spans="1:19" x14ac:dyDescent="0.35">
      <c r="A104" s="21"/>
      <c r="B104" s="18"/>
      <c r="C104" s="21"/>
      <c r="D104" s="21"/>
      <c r="E104" s="18"/>
      <c r="F104" s="18"/>
      <c r="G104" s="18"/>
      <c r="H104" s="18"/>
      <c r="I104" s="18"/>
      <c r="J104" s="21"/>
      <c r="K104" s="21"/>
      <c r="P104" s="19"/>
      <c r="Q104" s="19"/>
      <c r="R104" s="20"/>
      <c r="S104" s="18"/>
    </row>
    <row r="107" spans="1:19" x14ac:dyDescent="0.35">
      <c r="B107" s="24"/>
    </row>
  </sheetData>
  <sheetProtection formatRows="0"/>
  <mergeCells count="233">
    <mergeCell ref="G41:G45"/>
    <mergeCell ref="H41:H45"/>
    <mergeCell ref="I48:I49"/>
    <mergeCell ref="H48:H49"/>
    <mergeCell ref="V65:V68"/>
    <mergeCell ref="W65:W68"/>
    <mergeCell ref="X65:X68"/>
    <mergeCell ref="Y65:Y68"/>
    <mergeCell ref="A46:A68"/>
    <mergeCell ref="B46:B68"/>
    <mergeCell ref="C46:C68"/>
    <mergeCell ref="D46:D68"/>
    <mergeCell ref="E46:E49"/>
    <mergeCell ref="G46:G49"/>
    <mergeCell ref="E61:E68"/>
    <mergeCell ref="G61:G68"/>
    <mergeCell ref="H65:H68"/>
    <mergeCell ref="I65:I68"/>
    <mergeCell ref="K65:K68"/>
    <mergeCell ref="L65:L68"/>
    <mergeCell ref="M65:M68"/>
    <mergeCell ref="A33:A45"/>
    <mergeCell ref="F55:F60"/>
    <mergeCell ref="G55:G60"/>
    <mergeCell ref="Y74:Y75"/>
    <mergeCell ref="Y48:Y49"/>
    <mergeCell ref="Y62:Y63"/>
    <mergeCell ref="Y70:Y71"/>
    <mergeCell ref="Y72:Y73"/>
    <mergeCell ref="V2:V3"/>
    <mergeCell ref="V48:V49"/>
    <mergeCell ref="V62:V63"/>
    <mergeCell ref="V70:V71"/>
    <mergeCell ref="V72:V73"/>
    <mergeCell ref="X74:X75"/>
    <mergeCell ref="X48:X49"/>
    <mergeCell ref="X62:X63"/>
    <mergeCell ref="X72:X73"/>
    <mergeCell ref="X70:X71"/>
    <mergeCell ref="X10:X11"/>
    <mergeCell ref="Y25:Y26"/>
    <mergeCell ref="V25:V26"/>
    <mergeCell ref="W25:W26"/>
    <mergeCell ref="Y4:Y5"/>
    <mergeCell ref="V4:V5"/>
    <mergeCell ref="W4:W5"/>
    <mergeCell ref="W51:W54"/>
    <mergeCell ref="X52:X54"/>
    <mergeCell ref="V1:Y1"/>
    <mergeCell ref="A2:A3"/>
    <mergeCell ref="B2:B3"/>
    <mergeCell ref="C2:C3"/>
    <mergeCell ref="D2:D3"/>
    <mergeCell ref="E2:E3"/>
    <mergeCell ref="F2:F3"/>
    <mergeCell ref="G2:G3"/>
    <mergeCell ref="H2:H3"/>
    <mergeCell ref="I2:I3"/>
    <mergeCell ref="J2:J3"/>
    <mergeCell ref="K2:K3"/>
    <mergeCell ref="L2:L3"/>
    <mergeCell ref="M2:M3"/>
    <mergeCell ref="N2:N3"/>
    <mergeCell ref="O2:O3"/>
    <mergeCell ref="T2:T3"/>
    <mergeCell ref="U2:U3"/>
    <mergeCell ref="Y2:Y3"/>
    <mergeCell ref="W2:W3"/>
    <mergeCell ref="X2:X3"/>
    <mergeCell ref="A1:M1"/>
    <mergeCell ref="P2:S2"/>
    <mergeCell ref="O1:U1"/>
    <mergeCell ref="N7:N11"/>
    <mergeCell ref="F18:F20"/>
    <mergeCell ref="F21:F23"/>
    <mergeCell ref="E4:E6"/>
    <mergeCell ref="F16:F17"/>
    <mergeCell ref="B33:B45"/>
    <mergeCell ref="U39:U40"/>
    <mergeCell ref="O7:O11"/>
    <mergeCell ref="O12:O15"/>
    <mergeCell ref="U4:U5"/>
    <mergeCell ref="U7:U11"/>
    <mergeCell ref="F24:F27"/>
    <mergeCell ref="E16:E23"/>
    <mergeCell ref="F28:F32"/>
    <mergeCell ref="O24:O27"/>
    <mergeCell ref="O28:O32"/>
    <mergeCell ref="O35:O40"/>
    <mergeCell ref="O41:O45"/>
    <mergeCell ref="B4:B32"/>
    <mergeCell ref="C4:C32"/>
    <mergeCell ref="D4:D32"/>
    <mergeCell ref="E28:E32"/>
    <mergeCell ref="F4:F6"/>
    <mergeCell ref="E7:E11"/>
    <mergeCell ref="U12:U15"/>
    <mergeCell ref="U28:U32"/>
    <mergeCell ref="E24:E27"/>
    <mergeCell ref="E50:E54"/>
    <mergeCell ref="F50:F54"/>
    <mergeCell ref="G50:G54"/>
    <mergeCell ref="F41:F45"/>
    <mergeCell ref="A4:A32"/>
    <mergeCell ref="F7:F11"/>
    <mergeCell ref="E12:E15"/>
    <mergeCell ref="F12:F15"/>
    <mergeCell ref="C33:C45"/>
    <mergeCell ref="D33:D45"/>
    <mergeCell ref="E33:E34"/>
    <mergeCell ref="F33:F34"/>
    <mergeCell ref="E35:E40"/>
    <mergeCell ref="F35:F40"/>
    <mergeCell ref="E41:E45"/>
    <mergeCell ref="T7:T9"/>
    <mergeCell ref="T10:T11"/>
    <mergeCell ref="O18:O23"/>
    <mergeCell ref="I53:I54"/>
    <mergeCell ref="K53:K54"/>
    <mergeCell ref="L53:L54"/>
    <mergeCell ref="E55:E60"/>
    <mergeCell ref="F46:F49"/>
    <mergeCell ref="A69:A75"/>
    <mergeCell ref="B69:B75"/>
    <mergeCell ref="C69:C75"/>
    <mergeCell ref="D69:D75"/>
    <mergeCell ref="E70:E73"/>
    <mergeCell ref="F70:F73"/>
    <mergeCell ref="E74:E75"/>
    <mergeCell ref="F61:F68"/>
    <mergeCell ref="U62:U63"/>
    <mergeCell ref="N62:N63"/>
    <mergeCell ref="J48:J49"/>
    <mergeCell ref="N48:N49"/>
    <mergeCell ref="U48:U49"/>
    <mergeCell ref="O47:O49"/>
    <mergeCell ref="J53:J54"/>
    <mergeCell ref="N53:N54"/>
    <mergeCell ref="P53:P54"/>
    <mergeCell ref="R53:R54"/>
    <mergeCell ref="S53:S54"/>
    <mergeCell ref="O55:O59"/>
    <mergeCell ref="O61:O63"/>
    <mergeCell ref="Q62:Q63"/>
    <mergeCell ref="T62:T63"/>
    <mergeCell ref="O53:O54"/>
    <mergeCell ref="P48:P49"/>
    <mergeCell ref="Q48:Q49"/>
    <mergeCell ref="R48:R49"/>
    <mergeCell ref="S48:S49"/>
    <mergeCell ref="T48:T49"/>
    <mergeCell ref="K48:K49"/>
    <mergeCell ref="L48:L49"/>
    <mergeCell ref="M48:M49"/>
    <mergeCell ref="O65:O68"/>
    <mergeCell ref="P65:P68"/>
    <mergeCell ref="Q65:Q68"/>
    <mergeCell ref="R65:R68"/>
    <mergeCell ref="S65:S68"/>
    <mergeCell ref="J62:J63"/>
    <mergeCell ref="P62:P63"/>
    <mergeCell ref="R62:R63"/>
    <mergeCell ref="S62:S63"/>
    <mergeCell ref="J65:J68"/>
    <mergeCell ref="N65:N68"/>
    <mergeCell ref="N74:N75"/>
    <mergeCell ref="P74:P75"/>
    <mergeCell ref="Q74:Q75"/>
    <mergeCell ref="R74:R75"/>
    <mergeCell ref="S74:S75"/>
    <mergeCell ref="T74:T75"/>
    <mergeCell ref="U74:U75"/>
    <mergeCell ref="J70:J71"/>
    <mergeCell ref="N70:N71"/>
    <mergeCell ref="P70:P71"/>
    <mergeCell ref="Q70:Q71"/>
    <mergeCell ref="R70:R71"/>
    <mergeCell ref="S70:S71"/>
    <mergeCell ref="U70:U71"/>
    <mergeCell ref="U72:U73"/>
    <mergeCell ref="O69:O73"/>
    <mergeCell ref="S72:S73"/>
    <mergeCell ref="N72:N73"/>
    <mergeCell ref="J72:J73"/>
    <mergeCell ref="K74:K75"/>
    <mergeCell ref="L74:L75"/>
    <mergeCell ref="M74:M75"/>
    <mergeCell ref="Y52:Y54"/>
    <mergeCell ref="X25:X26"/>
    <mergeCell ref="Y7:Y11"/>
    <mergeCell ref="V7:V11"/>
    <mergeCell ref="W7:W9"/>
    <mergeCell ref="W10:W11"/>
    <mergeCell ref="X4:X5"/>
    <mergeCell ref="X7:X9"/>
    <mergeCell ref="O74:O75"/>
    <mergeCell ref="T65:T68"/>
    <mergeCell ref="U25:U26"/>
    <mergeCell ref="W48:W49"/>
    <mergeCell ref="W62:W63"/>
    <mergeCell ref="W70:W71"/>
    <mergeCell ref="W72:W73"/>
    <mergeCell ref="V74:V75"/>
    <mergeCell ref="W74:W75"/>
    <mergeCell ref="T70:T73"/>
    <mergeCell ref="R72:R73"/>
    <mergeCell ref="Q72:Q73"/>
    <mergeCell ref="P72:P73"/>
    <mergeCell ref="U65:U68"/>
    <mergeCell ref="U51:U54"/>
    <mergeCell ref="V51:V54"/>
    <mergeCell ref="M53:M54"/>
    <mergeCell ref="H53:H54"/>
    <mergeCell ref="H62:H63"/>
    <mergeCell ref="I62:I63"/>
    <mergeCell ref="K62:K63"/>
    <mergeCell ref="L62:L63"/>
    <mergeCell ref="M62:M63"/>
    <mergeCell ref="F74:F75"/>
    <mergeCell ref="G74:G75"/>
    <mergeCell ref="G70:G71"/>
    <mergeCell ref="G72:G73"/>
    <mergeCell ref="H70:H75"/>
    <mergeCell ref="I70:I71"/>
    <mergeCell ref="I72:I73"/>
    <mergeCell ref="I74:I75"/>
    <mergeCell ref="K70:K71"/>
    <mergeCell ref="L70:L71"/>
    <mergeCell ref="M70:M71"/>
    <mergeCell ref="K72:K73"/>
    <mergeCell ref="L72:L73"/>
    <mergeCell ref="M72:M73"/>
    <mergeCell ref="J74:J75"/>
  </mergeCells>
  <dataValidations count="1">
    <dataValidation type="list" allowBlank="1" showInputMessage="1" showErrorMessage="1" sqref="D4 G61 G55 G50 D33:D46 G46 K74 K64:M65 G4:G41 K4:M48 K50:M53 K55:M62 K69:M70 K72:M72 L74 M74">
      <formula1>#N/A</formula1>
    </dataValidation>
  </dataValidations>
  <printOptions horizontalCentered="1" verticalCentered="1"/>
  <pageMargins left="0" right="0" top="0" bottom="0" header="0" footer="0"/>
  <pageSetup paperSize="8" fitToWidth="2" fitToHeight="21" orientation="landscape" r:id="rId1"/>
  <legacyDrawing r:id="rId2"/>
  <extLst>
    <ext xmlns:x14="http://schemas.microsoft.com/office/spreadsheetml/2009/9/main" uri="{CCE6A557-97BC-4b89-ADB6-D9C93CAAB3DF}">
      <x14:dataValidations xmlns:xm="http://schemas.microsoft.com/office/excel/2006/main" count="8">
        <x14:dataValidation type="list" allowBlank="1" showInputMessage="1" showErrorMessage="1">
          <x14:formula1>
            <xm:f>Parametri!$B$3:$B$7</xm:f>
          </x14:formula1>
          <xm:sqref>D76:D104 G76:G104 K76:K104</xm:sqref>
        </x14:dataValidation>
        <x14:dataValidation type="list" allowBlank="1" showInputMessage="1" showErrorMessage="1">
          <x14:formula1>
            <xm:f>Parametri!$B$10:$B$11</xm:f>
          </x14:formula1>
          <xm:sqref>L76:L104</xm:sqref>
        </x14:dataValidation>
        <x14:dataValidation type="list" allowBlank="1" showInputMessage="1" showErrorMessage="1">
          <x14:formula1>
            <xm:f>Parametri!$D$10:$D$12</xm:f>
          </x14:formula1>
          <xm:sqref>M76:M104</xm:sqref>
        </x14:dataValidation>
        <x14:dataValidation type="list" allowBlank="1" showInputMessage="1" showErrorMessage="1">
          <x14:formula1>
            <xm:f>Parametri!$B$16:$B$20</xm:f>
          </x14:formula1>
          <xm:sqref>R4:R48 R50:R53 R64:R65 R55:R62 R69:R70 R72 R76:R104 R74</xm:sqref>
        </x14:dataValidation>
        <x14:dataValidation type="list" allowBlank="1" showInputMessage="1" showErrorMessage="1">
          <x14:formula1>
            <xm:f>Parametri!$D$16:$D$17</xm:f>
          </x14:formula1>
          <xm:sqref>P4:P48 P50:P53 P64:P65 P55:P62 P69:P70 P72 P76:P104 P74</xm:sqref>
        </x14:dataValidation>
        <x14:dataValidation type="list" allowBlank="1" showInputMessage="1" showErrorMessage="1">
          <x14:formula1>
            <xm:f>Parametri!$B$23:$B$25</xm:f>
          </x14:formula1>
          <xm:sqref>S4:S48 S50:S53 S64:S65 S55:S62 S69:S70 S72 S76:S104 S74</xm:sqref>
        </x14:dataValidation>
        <x14:dataValidation type="list" allowBlank="1" showInputMessage="1" showErrorMessage="1">
          <x14:formula1>
            <xm:f>[2]parametri!#REF!</xm:f>
          </x14:formula1>
          <xm:sqref>D69:D75 G74 G69:G70 G72</xm:sqref>
        </x14:dataValidation>
        <x14:dataValidation type="list" allowBlank="1" showInputMessage="1" showErrorMessage="1">
          <x14:formula1>
            <xm:f>Parametri!$G$4:$G$10</xm:f>
          </x14:formula1>
          <xm:sqref>O5:O15 O17:O18 O34:O53 O60:O61 O24:O32 O64:O65 O69 O74:O75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4"/>
  <dimension ref="A1:AK31"/>
  <sheetViews>
    <sheetView topLeftCell="A27" workbookViewId="0">
      <selection activeCell="A28" sqref="A28"/>
    </sheetView>
  </sheetViews>
  <sheetFormatPr defaultColWidth="9.1796875" defaultRowHeight="14.5" x14ac:dyDescent="0.35"/>
  <cols>
    <col min="1" max="1" width="14.54296875" style="2" customWidth="1"/>
    <col min="2" max="2" width="10" style="2" customWidth="1"/>
    <col min="3" max="3" width="97.54296875" style="3" customWidth="1"/>
    <col min="4" max="4" width="14.453125" style="2" customWidth="1"/>
    <col min="5" max="16384" width="9.1796875" style="2"/>
  </cols>
  <sheetData>
    <row r="1" spans="1:37" ht="15" x14ac:dyDescent="0.25">
      <c r="A1" s="13" t="s">
        <v>3</v>
      </c>
      <c r="B1" s="13" t="s">
        <v>63</v>
      </c>
      <c r="C1" s="13" t="s">
        <v>64</v>
      </c>
      <c r="D1" s="13" t="s">
        <v>178</v>
      </c>
    </row>
    <row r="2" spans="1:37" ht="87" x14ac:dyDescent="0.35">
      <c r="A2" s="13" t="s">
        <v>65</v>
      </c>
      <c r="B2" s="13" t="s">
        <v>4</v>
      </c>
      <c r="C2" s="13" t="s">
        <v>177</v>
      </c>
      <c r="D2" s="4" t="s">
        <v>167</v>
      </c>
    </row>
    <row r="3" spans="1:37" ht="43.5" x14ac:dyDescent="0.35">
      <c r="A3" s="13" t="s">
        <v>66</v>
      </c>
      <c r="B3" s="13" t="s">
        <v>6</v>
      </c>
      <c r="C3" s="13" t="s">
        <v>176</v>
      </c>
      <c r="D3" s="4" t="s">
        <v>167</v>
      </c>
    </row>
    <row r="4" spans="1:37" ht="43.5" x14ac:dyDescent="0.35">
      <c r="A4" s="13" t="s">
        <v>7</v>
      </c>
      <c r="B4" s="13" t="s">
        <v>8</v>
      </c>
      <c r="C4" s="13" t="s">
        <v>175</v>
      </c>
      <c r="D4" s="4" t="s">
        <v>167</v>
      </c>
    </row>
    <row r="5" spans="1:37" ht="29" x14ac:dyDescent="0.35">
      <c r="A5" s="13" t="s">
        <v>9</v>
      </c>
      <c r="B5" s="13" t="s">
        <v>10</v>
      </c>
      <c r="C5" s="13" t="s">
        <v>174</v>
      </c>
      <c r="D5" s="4" t="s">
        <v>167</v>
      </c>
    </row>
    <row r="6" spans="1:37" ht="246.5" x14ac:dyDescent="0.35">
      <c r="A6" s="13" t="s">
        <v>67</v>
      </c>
      <c r="B6" s="13" t="s">
        <v>11</v>
      </c>
      <c r="C6" s="13" t="s">
        <v>173</v>
      </c>
      <c r="D6" s="4" t="s">
        <v>167</v>
      </c>
    </row>
    <row r="7" spans="1:37" ht="116" x14ac:dyDescent="0.35">
      <c r="A7" s="13" t="s">
        <v>68</v>
      </c>
      <c r="B7" s="13" t="s">
        <v>12</v>
      </c>
      <c r="C7" s="13" t="s">
        <v>172</v>
      </c>
      <c r="D7" s="4" t="s">
        <v>13</v>
      </c>
      <c r="AK7" s="2" t="s">
        <v>5</v>
      </c>
    </row>
    <row r="8" spans="1:37" ht="87" x14ac:dyDescent="0.35">
      <c r="A8" s="13" t="s">
        <v>69</v>
      </c>
      <c r="B8" s="13" t="s">
        <v>14</v>
      </c>
      <c r="C8" s="13" t="s">
        <v>171</v>
      </c>
      <c r="D8" s="4" t="s">
        <v>15</v>
      </c>
      <c r="AK8" s="2" t="s">
        <v>5</v>
      </c>
    </row>
    <row r="9" spans="1:37" ht="72.5" x14ac:dyDescent="0.35">
      <c r="A9" s="13" t="s">
        <v>70</v>
      </c>
      <c r="B9" s="13" t="s">
        <v>16</v>
      </c>
      <c r="C9" s="13" t="s">
        <v>170</v>
      </c>
      <c r="D9" s="4" t="s">
        <v>17</v>
      </c>
      <c r="AK9" s="2" t="s">
        <v>5</v>
      </c>
    </row>
    <row r="10" spans="1:37" ht="72.5" x14ac:dyDescent="0.35">
      <c r="A10" s="13" t="s">
        <v>71</v>
      </c>
      <c r="B10" s="13" t="s">
        <v>18</v>
      </c>
      <c r="C10" s="13" t="s">
        <v>169</v>
      </c>
      <c r="D10" s="4" t="s">
        <v>19</v>
      </c>
      <c r="AK10" s="2" t="s">
        <v>5</v>
      </c>
    </row>
    <row r="11" spans="1:37" ht="145" x14ac:dyDescent="0.35">
      <c r="A11" s="13" t="s">
        <v>72</v>
      </c>
      <c r="B11" s="13" t="s">
        <v>20</v>
      </c>
      <c r="C11" s="13" t="s">
        <v>168</v>
      </c>
      <c r="D11" s="4" t="s">
        <v>167</v>
      </c>
      <c r="AK11" s="2" t="s">
        <v>21</v>
      </c>
    </row>
    <row r="12" spans="1:37" ht="101.5" x14ac:dyDescent="0.35">
      <c r="A12" s="13" t="s">
        <v>73</v>
      </c>
      <c r="B12" s="13" t="s">
        <v>22</v>
      </c>
      <c r="C12" s="13" t="s">
        <v>166</v>
      </c>
      <c r="D12" s="4" t="s">
        <v>23</v>
      </c>
      <c r="AK12" s="2" t="s">
        <v>21</v>
      </c>
    </row>
    <row r="13" spans="1:37" ht="130.5" x14ac:dyDescent="0.35">
      <c r="A13" s="13" t="s">
        <v>74</v>
      </c>
      <c r="B13" s="13" t="s">
        <v>24</v>
      </c>
      <c r="C13" s="13" t="s">
        <v>165</v>
      </c>
      <c r="D13" s="4" t="s">
        <v>25</v>
      </c>
      <c r="AK13" s="2" t="s">
        <v>21</v>
      </c>
    </row>
    <row r="14" spans="1:37" ht="72.5" x14ac:dyDescent="0.35">
      <c r="A14" s="13" t="s">
        <v>75</v>
      </c>
      <c r="B14" s="13" t="s">
        <v>26</v>
      </c>
      <c r="C14" s="13" t="s">
        <v>164</v>
      </c>
      <c r="D14" s="4" t="s">
        <v>27</v>
      </c>
      <c r="AK14" s="2" t="s">
        <v>21</v>
      </c>
    </row>
    <row r="15" spans="1:37" ht="72.5" x14ac:dyDescent="0.35">
      <c r="A15" s="13" t="s">
        <v>76</v>
      </c>
      <c r="B15" s="13" t="s">
        <v>28</v>
      </c>
      <c r="C15" s="13" t="s">
        <v>163</v>
      </c>
      <c r="D15" s="4" t="s">
        <v>29</v>
      </c>
      <c r="AK15" s="2" t="s">
        <v>21</v>
      </c>
    </row>
    <row r="16" spans="1:37" ht="130.5" x14ac:dyDescent="0.35">
      <c r="A16" s="13" t="s">
        <v>77</v>
      </c>
      <c r="B16" s="13" t="s">
        <v>30</v>
      </c>
      <c r="C16" s="13" t="s">
        <v>162</v>
      </c>
      <c r="D16" s="4" t="s">
        <v>31</v>
      </c>
      <c r="AK16" s="2" t="s">
        <v>21</v>
      </c>
    </row>
    <row r="17" spans="1:37" ht="116" x14ac:dyDescent="0.35">
      <c r="A17" s="13" t="s">
        <v>78</v>
      </c>
      <c r="B17" s="13" t="s">
        <v>33</v>
      </c>
      <c r="C17" s="13" t="s">
        <v>161</v>
      </c>
      <c r="D17" s="4" t="s">
        <v>34</v>
      </c>
      <c r="AK17" s="2" t="s">
        <v>32</v>
      </c>
    </row>
    <row r="18" spans="1:37" ht="130.5" x14ac:dyDescent="0.35">
      <c r="A18" s="13" t="s">
        <v>79</v>
      </c>
      <c r="B18" s="13" t="s">
        <v>35</v>
      </c>
      <c r="C18" s="13" t="s">
        <v>160</v>
      </c>
      <c r="D18" s="4" t="s">
        <v>36</v>
      </c>
      <c r="AK18" s="2" t="s">
        <v>32</v>
      </c>
    </row>
    <row r="19" spans="1:37" ht="87" x14ac:dyDescent="0.35">
      <c r="A19" s="13" t="s">
        <v>80</v>
      </c>
      <c r="B19" s="13" t="s">
        <v>37</v>
      </c>
      <c r="C19" s="13" t="s">
        <v>159</v>
      </c>
      <c r="D19" s="4" t="s">
        <v>38</v>
      </c>
      <c r="AK19" s="2" t="s">
        <v>32</v>
      </c>
    </row>
    <row r="20" spans="1:37" ht="87" x14ac:dyDescent="0.35">
      <c r="A20" s="13" t="s">
        <v>81</v>
      </c>
      <c r="B20" s="13" t="s">
        <v>39</v>
      </c>
      <c r="C20" s="13" t="s">
        <v>158</v>
      </c>
      <c r="D20" s="4" t="s">
        <v>40</v>
      </c>
      <c r="AK20" s="2" t="s">
        <v>32</v>
      </c>
    </row>
    <row r="21" spans="1:37" ht="87" x14ac:dyDescent="0.35">
      <c r="A21" s="13" t="s">
        <v>82</v>
      </c>
      <c r="B21" s="13" t="s">
        <v>47</v>
      </c>
      <c r="C21" s="13" t="s">
        <v>157</v>
      </c>
      <c r="D21" s="4" t="s">
        <v>48</v>
      </c>
      <c r="AK21" s="2" t="s">
        <v>32</v>
      </c>
    </row>
    <row r="22" spans="1:37" ht="116" x14ac:dyDescent="0.35">
      <c r="A22" s="13" t="s">
        <v>83</v>
      </c>
      <c r="B22" s="13" t="s">
        <v>41</v>
      </c>
      <c r="C22" s="13" t="s">
        <v>156</v>
      </c>
      <c r="D22" s="4" t="s">
        <v>42</v>
      </c>
      <c r="AK22" s="2" t="s">
        <v>32</v>
      </c>
    </row>
    <row r="23" spans="1:37" ht="43.5" x14ac:dyDescent="0.35">
      <c r="A23" s="13" t="s">
        <v>84</v>
      </c>
      <c r="B23" s="13" t="s">
        <v>43</v>
      </c>
      <c r="C23" s="13" t="s">
        <v>155</v>
      </c>
      <c r="D23" s="4" t="s">
        <v>44</v>
      </c>
      <c r="AK23" s="2" t="s">
        <v>32</v>
      </c>
    </row>
    <row r="24" spans="1:37" ht="116" x14ac:dyDescent="0.35">
      <c r="A24" s="13" t="s">
        <v>85</v>
      </c>
      <c r="B24" s="13" t="s">
        <v>45</v>
      </c>
      <c r="C24" s="13" t="s">
        <v>154</v>
      </c>
      <c r="D24" s="4" t="s">
        <v>46</v>
      </c>
      <c r="AK24" s="2" t="s">
        <v>32</v>
      </c>
    </row>
    <row r="25" spans="1:37" ht="101.5" x14ac:dyDescent="0.35">
      <c r="A25" s="13" t="s">
        <v>86</v>
      </c>
      <c r="B25" s="13" t="s">
        <v>50</v>
      </c>
      <c r="C25" s="13" t="s">
        <v>153</v>
      </c>
      <c r="D25" s="4" t="s">
        <v>51</v>
      </c>
      <c r="AK25" s="2" t="s">
        <v>49</v>
      </c>
    </row>
    <row r="26" spans="1:37" ht="72.5" x14ac:dyDescent="0.35">
      <c r="A26" s="13" t="s">
        <v>87</v>
      </c>
      <c r="B26" s="13" t="s">
        <v>52</v>
      </c>
      <c r="C26" s="13" t="s">
        <v>152</v>
      </c>
      <c r="D26" s="4" t="s">
        <v>53</v>
      </c>
      <c r="AK26" s="2" t="s">
        <v>49</v>
      </c>
    </row>
    <row r="27" spans="1:37" ht="145" x14ac:dyDescent="0.35">
      <c r="A27" s="13" t="s">
        <v>88</v>
      </c>
      <c r="B27" s="13" t="s">
        <v>54</v>
      </c>
      <c r="C27" s="13" t="s">
        <v>151</v>
      </c>
      <c r="D27" s="4" t="s">
        <v>55</v>
      </c>
      <c r="AK27" s="2" t="s">
        <v>49</v>
      </c>
    </row>
    <row r="28" spans="1:37" ht="101.5" x14ac:dyDescent="0.35">
      <c r="A28" s="13" t="s">
        <v>89</v>
      </c>
      <c r="B28" s="13" t="s">
        <v>56</v>
      </c>
      <c r="C28" s="13" t="s">
        <v>150</v>
      </c>
      <c r="D28" s="4" t="s">
        <v>57</v>
      </c>
      <c r="AK28" s="2" t="s">
        <v>49</v>
      </c>
    </row>
    <row r="29" spans="1:37" ht="87" x14ac:dyDescent="0.35">
      <c r="A29" s="13" t="s">
        <v>90</v>
      </c>
      <c r="B29" s="13" t="s">
        <v>58</v>
      </c>
      <c r="C29" s="13" t="s">
        <v>149</v>
      </c>
      <c r="D29" s="4" t="s">
        <v>59</v>
      </c>
      <c r="AK29" s="2" t="s">
        <v>49</v>
      </c>
    </row>
    <row r="30" spans="1:37" ht="72.5" x14ac:dyDescent="0.35">
      <c r="A30" s="13" t="s">
        <v>91</v>
      </c>
      <c r="B30" s="13" t="s">
        <v>60</v>
      </c>
      <c r="C30" s="13" t="s">
        <v>148</v>
      </c>
      <c r="D30" s="4" t="s">
        <v>61</v>
      </c>
      <c r="AK30" s="2" t="s">
        <v>49</v>
      </c>
    </row>
    <row r="31" spans="1:37" ht="87" x14ac:dyDescent="0.35">
      <c r="A31" s="13" t="s">
        <v>93</v>
      </c>
      <c r="B31" s="13" t="s">
        <v>92</v>
      </c>
      <c r="C31" s="13" t="s">
        <v>147</v>
      </c>
      <c r="D31" s="4" t="s">
        <v>62</v>
      </c>
      <c r="AK31" s="2" t="s">
        <v>49</v>
      </c>
    </row>
  </sheetData>
  <pageMargins left="0" right="0" top="0.39370078740157483"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5"/>
  <dimension ref="A2:H125"/>
  <sheetViews>
    <sheetView workbookViewId="0">
      <selection activeCell="G10" sqref="G10"/>
    </sheetView>
  </sheetViews>
  <sheetFormatPr defaultRowHeight="14.5" x14ac:dyDescent="0.35"/>
  <cols>
    <col min="2" max="2" width="14.1796875" customWidth="1"/>
    <col min="3" max="3" width="12.453125" customWidth="1"/>
    <col min="4" max="4" width="21" customWidth="1"/>
    <col min="5" max="5" width="16" customWidth="1"/>
    <col min="6" max="6" width="16.1796875" customWidth="1"/>
    <col min="7" max="7" width="14.81640625" customWidth="1"/>
  </cols>
  <sheetData>
    <row r="2" spans="1:7" x14ac:dyDescent="0.35">
      <c r="A2" s="7" t="s">
        <v>180</v>
      </c>
      <c r="B2" s="2"/>
      <c r="C2" s="2"/>
      <c r="D2" s="2"/>
      <c r="E2" s="2"/>
    </row>
    <row r="3" spans="1:7" ht="19" x14ac:dyDescent="0.3">
      <c r="A3" s="2"/>
      <c r="B3" s="14" t="s">
        <v>181</v>
      </c>
      <c r="C3" s="2"/>
      <c r="D3" s="2"/>
      <c r="E3" s="2"/>
    </row>
    <row r="4" spans="1:7" ht="18.5" x14ac:dyDescent="0.45">
      <c r="A4" s="2"/>
      <c r="B4" s="14" t="s">
        <v>182</v>
      </c>
      <c r="C4" s="2"/>
      <c r="D4" s="2"/>
      <c r="E4" s="2"/>
      <c r="G4" s="15" t="s">
        <v>344</v>
      </c>
    </row>
    <row r="5" spans="1:7" ht="19" x14ac:dyDescent="0.3">
      <c r="A5" s="2"/>
      <c r="B5" s="14" t="s">
        <v>183</v>
      </c>
      <c r="C5" s="2"/>
      <c r="D5" s="2"/>
      <c r="E5" s="2"/>
      <c r="G5" s="15" t="s">
        <v>345</v>
      </c>
    </row>
    <row r="6" spans="1:7" ht="19" x14ac:dyDescent="0.3">
      <c r="A6" s="2"/>
      <c r="B6" s="14" t="s">
        <v>184</v>
      </c>
      <c r="C6" s="2"/>
      <c r="D6" s="2"/>
      <c r="E6" s="2"/>
      <c r="G6" s="15" t="s">
        <v>346</v>
      </c>
    </row>
    <row r="7" spans="1:7" ht="19" x14ac:dyDescent="0.3">
      <c r="A7" s="2"/>
      <c r="B7" s="14" t="s">
        <v>185</v>
      </c>
      <c r="C7" s="2"/>
      <c r="D7" s="2"/>
      <c r="E7" s="2"/>
      <c r="G7" s="15" t="s">
        <v>347</v>
      </c>
    </row>
    <row r="8" spans="1:7" s="2" customFormat="1" ht="18.5" x14ac:dyDescent="0.45">
      <c r="B8" s="14"/>
      <c r="G8" s="15" t="s">
        <v>348</v>
      </c>
    </row>
    <row r="9" spans="1:7" ht="15" thickBot="1" x14ac:dyDescent="0.4">
      <c r="A9" s="7" t="s">
        <v>186</v>
      </c>
      <c r="B9" s="2"/>
      <c r="C9" s="73" t="s">
        <v>187</v>
      </c>
      <c r="D9" s="73"/>
      <c r="E9" s="2"/>
      <c r="G9" s="16" t="s">
        <v>350</v>
      </c>
    </row>
    <row r="10" spans="1:7" ht="15.75" thickBot="1" x14ac:dyDescent="0.3">
      <c r="A10" s="2"/>
      <c r="B10" s="2" t="s">
        <v>188</v>
      </c>
      <c r="C10" s="2"/>
      <c r="D10" s="2" t="s">
        <v>189</v>
      </c>
      <c r="E10" s="2"/>
      <c r="G10" s="16" t="s">
        <v>349</v>
      </c>
    </row>
    <row r="11" spans="1:7" x14ac:dyDescent="0.35">
      <c r="A11" s="2"/>
      <c r="B11" s="2" t="s">
        <v>190</v>
      </c>
      <c r="C11" s="2"/>
      <c r="D11" s="2" t="s">
        <v>191</v>
      </c>
      <c r="E11" s="2"/>
    </row>
    <row r="12" spans="1:7" x14ac:dyDescent="0.35">
      <c r="A12" s="2"/>
      <c r="B12" s="2"/>
      <c r="C12" s="2"/>
      <c r="D12" s="2" t="s">
        <v>192</v>
      </c>
      <c r="E12" s="2"/>
    </row>
    <row r="16" spans="1:7" ht="15" x14ac:dyDescent="0.25">
      <c r="B16" t="s">
        <v>201</v>
      </c>
      <c r="D16" t="s">
        <v>209</v>
      </c>
    </row>
    <row r="17" spans="2:8" ht="15" x14ac:dyDescent="0.25">
      <c r="B17" t="s">
        <v>200</v>
      </c>
      <c r="D17" t="s">
        <v>199</v>
      </c>
    </row>
    <row r="18" spans="2:8" ht="15" x14ac:dyDescent="0.25">
      <c r="B18" t="s">
        <v>202</v>
      </c>
    </row>
    <row r="19" spans="2:8" ht="15" x14ac:dyDescent="0.25">
      <c r="B19" t="s">
        <v>203</v>
      </c>
    </row>
    <row r="20" spans="2:8" ht="15" x14ac:dyDescent="0.25">
      <c r="B20" t="s">
        <v>206</v>
      </c>
    </row>
    <row r="22" spans="2:8" x14ac:dyDescent="0.35">
      <c r="D22" t="s">
        <v>204</v>
      </c>
      <c r="E22" s="2" t="s">
        <v>204</v>
      </c>
      <c r="F22" s="2" t="s">
        <v>204</v>
      </c>
      <c r="G22" t="s">
        <v>205</v>
      </c>
    </row>
    <row r="23" spans="2:8" x14ac:dyDescent="0.35">
      <c r="B23" t="s">
        <v>209</v>
      </c>
      <c r="C23" s="2" t="str">
        <f>'Mappatura processi'!R4</f>
        <v>n.a.</v>
      </c>
      <c r="D23" s="2" t="str">
        <f>IF(OR(C23 = "Media", C23="Alta",C23="Altissima"),"Altissimo","")</f>
        <v/>
      </c>
      <c r="E23" s="2" t="str">
        <f>IF(C23="Bassa","Alto","")</f>
        <v/>
      </c>
      <c r="F23" s="2" t="str">
        <f>IF(C23="Molto bassa","Medio","")</f>
        <v/>
      </c>
      <c r="G23" t="str">
        <f>CONCATENATE(D23,E23,F23)</f>
        <v/>
      </c>
    </row>
    <row r="24" spans="2:8" x14ac:dyDescent="0.35">
      <c r="B24" s="2" t="s">
        <v>210</v>
      </c>
      <c r="C24" s="2" t="str">
        <f>'Mappatura processi'!R5</f>
        <v>n.a.</v>
      </c>
      <c r="D24" s="2" t="str">
        <f t="shared" ref="D24:D87" si="0">IF(OR(C24 = "Media", C24="Alta",C24="Altissima"),"Altissimo","")</f>
        <v/>
      </c>
      <c r="E24" s="2" t="str">
        <f t="shared" ref="E24:E87" si="1">IF(C24="Bassa","Alto","")</f>
        <v/>
      </c>
      <c r="F24" s="2" t="str">
        <f t="shared" ref="F24:F87" si="2">IF(C24="Molto bassa","Medio","")</f>
        <v/>
      </c>
      <c r="G24" s="2" t="str">
        <f t="shared" ref="G24:G87" si="3">CONCATENATE(D24,E24,F24)</f>
        <v/>
      </c>
    </row>
    <row r="25" spans="2:8" x14ac:dyDescent="0.35">
      <c r="B25" s="2" t="s">
        <v>211</v>
      </c>
      <c r="C25" s="2" t="str">
        <f>'Mappatura processi'!R6</f>
        <v>Media</v>
      </c>
      <c r="D25" s="2" t="str">
        <f t="shared" si="0"/>
        <v>Altissimo</v>
      </c>
      <c r="E25" s="2" t="str">
        <f t="shared" si="1"/>
        <v/>
      </c>
      <c r="F25" s="2" t="str">
        <f t="shared" si="2"/>
        <v/>
      </c>
      <c r="G25" s="2" t="str">
        <f t="shared" si="3"/>
        <v>Altissimo</v>
      </c>
    </row>
    <row r="26" spans="2:8" x14ac:dyDescent="0.35">
      <c r="B26" s="2"/>
      <c r="C26" s="2" t="str">
        <f>'Mappatura processi'!R7</f>
        <v>Media</v>
      </c>
      <c r="D26" s="2" t="str">
        <f t="shared" si="0"/>
        <v>Altissimo</v>
      </c>
      <c r="E26" s="2" t="str">
        <f t="shared" si="1"/>
        <v/>
      </c>
      <c r="F26" s="2" t="str">
        <f t="shared" si="2"/>
        <v/>
      </c>
      <c r="G26" s="2" t="str">
        <f t="shared" si="3"/>
        <v>Altissimo</v>
      </c>
    </row>
    <row r="27" spans="2:8" x14ac:dyDescent="0.35">
      <c r="B27" s="2"/>
      <c r="C27" s="2" t="str">
        <f>'Mappatura processi'!R8</f>
        <v>Media</v>
      </c>
      <c r="D27" s="2" t="str">
        <f t="shared" si="0"/>
        <v>Altissimo</v>
      </c>
      <c r="E27" s="2" t="str">
        <f t="shared" si="1"/>
        <v/>
      </c>
      <c r="F27" s="2" t="str">
        <f t="shared" si="2"/>
        <v/>
      </c>
      <c r="G27" s="2" t="str">
        <f t="shared" si="3"/>
        <v>Altissimo</v>
      </c>
    </row>
    <row r="28" spans="2:8" x14ac:dyDescent="0.35">
      <c r="C28" s="2" t="str">
        <f>'Mappatura processi'!R9</f>
        <v>n.a.</v>
      </c>
      <c r="D28" s="2" t="str">
        <f t="shared" si="0"/>
        <v/>
      </c>
      <c r="E28" s="2" t="str">
        <f t="shared" si="1"/>
        <v/>
      </c>
      <c r="F28" s="2" t="str">
        <f t="shared" si="2"/>
        <v/>
      </c>
      <c r="G28" s="2" t="str">
        <f t="shared" si="3"/>
        <v/>
      </c>
    </row>
    <row r="29" spans="2:8" x14ac:dyDescent="0.35">
      <c r="C29" s="2" t="str">
        <f>'Mappatura processi'!R10</f>
        <v>Media</v>
      </c>
      <c r="D29" s="2" t="str">
        <f t="shared" si="0"/>
        <v>Altissimo</v>
      </c>
      <c r="E29" s="2" t="str">
        <f t="shared" si="1"/>
        <v/>
      </c>
      <c r="F29" s="2" t="str">
        <f t="shared" si="2"/>
        <v/>
      </c>
      <c r="G29" s="2" t="str">
        <f t="shared" si="3"/>
        <v>Altissimo</v>
      </c>
    </row>
    <row r="30" spans="2:8" x14ac:dyDescent="0.35">
      <c r="C30" s="2" t="str">
        <f>'Mappatura processi'!R11</f>
        <v>Media</v>
      </c>
      <c r="D30" s="2" t="str">
        <f t="shared" si="0"/>
        <v>Altissimo</v>
      </c>
      <c r="E30" s="2" t="str">
        <f t="shared" si="1"/>
        <v/>
      </c>
      <c r="F30" s="2" t="str">
        <f t="shared" si="2"/>
        <v/>
      </c>
      <c r="G30" s="2" t="str">
        <f t="shared" si="3"/>
        <v>Altissimo</v>
      </c>
    </row>
    <row r="31" spans="2:8" x14ac:dyDescent="0.35">
      <c r="C31" s="2" t="str">
        <f>'Mappatura processi'!R12</f>
        <v>n.a.</v>
      </c>
      <c r="D31" s="2" t="str">
        <f t="shared" si="0"/>
        <v/>
      </c>
      <c r="E31" s="2" t="str">
        <f t="shared" si="1"/>
        <v/>
      </c>
      <c r="F31" s="2" t="str">
        <f t="shared" si="2"/>
        <v/>
      </c>
      <c r="G31" s="2" t="str">
        <f t="shared" si="3"/>
        <v/>
      </c>
      <c r="H31" s="2"/>
    </row>
    <row r="32" spans="2:8" x14ac:dyDescent="0.35">
      <c r="C32" s="2" t="str">
        <f>'Mappatura processi'!R13</f>
        <v>n.a.</v>
      </c>
      <c r="D32" s="2" t="str">
        <f t="shared" si="0"/>
        <v/>
      </c>
      <c r="E32" s="2" t="str">
        <f t="shared" si="1"/>
        <v/>
      </c>
      <c r="F32" s="2" t="str">
        <f t="shared" si="2"/>
        <v/>
      </c>
      <c r="G32" s="2" t="str">
        <f t="shared" si="3"/>
        <v/>
      </c>
      <c r="H32" s="2"/>
    </row>
    <row r="33" spans="3:7" x14ac:dyDescent="0.35">
      <c r="C33" s="2" t="str">
        <f>'Mappatura processi'!R14</f>
        <v>n.a.</v>
      </c>
      <c r="D33" s="2" t="str">
        <f t="shared" si="0"/>
        <v/>
      </c>
      <c r="E33" s="2" t="str">
        <f t="shared" si="1"/>
        <v/>
      </c>
      <c r="F33" s="2" t="str">
        <f t="shared" si="2"/>
        <v/>
      </c>
      <c r="G33" s="2" t="str">
        <f t="shared" si="3"/>
        <v/>
      </c>
    </row>
    <row r="34" spans="3:7" x14ac:dyDescent="0.35">
      <c r="C34" s="2" t="str">
        <f>'Mappatura processi'!R15</f>
        <v>n.a.</v>
      </c>
      <c r="D34" s="2" t="str">
        <f t="shared" si="0"/>
        <v/>
      </c>
      <c r="E34" s="2" t="str">
        <f t="shared" si="1"/>
        <v/>
      </c>
      <c r="F34" s="2" t="str">
        <f t="shared" si="2"/>
        <v/>
      </c>
      <c r="G34" s="2" t="str">
        <f t="shared" si="3"/>
        <v/>
      </c>
    </row>
    <row r="35" spans="3:7" x14ac:dyDescent="0.35">
      <c r="C35" s="2" t="str">
        <f>'Mappatura processi'!R16</f>
        <v>n.a.</v>
      </c>
      <c r="D35" s="2" t="str">
        <f t="shared" si="0"/>
        <v/>
      </c>
      <c r="E35" s="2" t="str">
        <f t="shared" si="1"/>
        <v/>
      </c>
      <c r="F35" s="2" t="str">
        <f t="shared" si="2"/>
        <v/>
      </c>
      <c r="G35" s="2" t="str">
        <f t="shared" si="3"/>
        <v/>
      </c>
    </row>
    <row r="36" spans="3:7" x14ac:dyDescent="0.35">
      <c r="C36" s="2" t="str">
        <f>'Mappatura processi'!R17</f>
        <v>Media</v>
      </c>
      <c r="D36" s="2" t="str">
        <f t="shared" si="0"/>
        <v>Altissimo</v>
      </c>
      <c r="E36" s="2" t="str">
        <f t="shared" si="1"/>
        <v/>
      </c>
      <c r="F36" s="2" t="str">
        <f t="shared" si="2"/>
        <v/>
      </c>
      <c r="G36" s="2" t="str">
        <f t="shared" si="3"/>
        <v>Altissimo</v>
      </c>
    </row>
    <row r="37" spans="3:7" x14ac:dyDescent="0.35">
      <c r="C37" s="2" t="str">
        <f>'Mappatura processi'!R18</f>
        <v>Media</v>
      </c>
      <c r="D37" s="2" t="str">
        <f t="shared" si="0"/>
        <v>Altissimo</v>
      </c>
      <c r="E37" s="2" t="str">
        <f t="shared" si="1"/>
        <v/>
      </c>
      <c r="F37" s="2" t="str">
        <f t="shared" si="2"/>
        <v/>
      </c>
      <c r="G37" s="2" t="str">
        <f t="shared" si="3"/>
        <v>Altissimo</v>
      </c>
    </row>
    <row r="38" spans="3:7" x14ac:dyDescent="0.35">
      <c r="C38" s="2" t="str">
        <f>'Mappatura processi'!R19</f>
        <v>Media</v>
      </c>
      <c r="D38" s="2" t="str">
        <f t="shared" si="0"/>
        <v>Altissimo</v>
      </c>
      <c r="E38" s="2" t="str">
        <f t="shared" si="1"/>
        <v/>
      </c>
      <c r="F38" s="2" t="str">
        <f t="shared" si="2"/>
        <v/>
      </c>
      <c r="G38" s="2" t="str">
        <f t="shared" si="3"/>
        <v>Altissimo</v>
      </c>
    </row>
    <row r="39" spans="3:7" x14ac:dyDescent="0.35">
      <c r="C39" s="2" t="str">
        <f>'Mappatura processi'!R20</f>
        <v>n.a.</v>
      </c>
      <c r="D39" s="2" t="str">
        <f t="shared" si="0"/>
        <v/>
      </c>
      <c r="E39" s="2" t="str">
        <f t="shared" si="1"/>
        <v/>
      </c>
      <c r="F39" s="2" t="str">
        <f t="shared" si="2"/>
        <v/>
      </c>
      <c r="G39" s="2" t="str">
        <f t="shared" si="3"/>
        <v/>
      </c>
    </row>
    <row r="40" spans="3:7" x14ac:dyDescent="0.35">
      <c r="C40" s="2" t="str">
        <f>'Mappatura processi'!R21</f>
        <v>Media</v>
      </c>
      <c r="D40" s="2" t="str">
        <f t="shared" si="0"/>
        <v>Altissimo</v>
      </c>
      <c r="E40" s="2" t="str">
        <f t="shared" si="1"/>
        <v/>
      </c>
      <c r="F40" s="2" t="str">
        <f t="shared" si="2"/>
        <v/>
      </c>
      <c r="G40" s="2" t="str">
        <f t="shared" si="3"/>
        <v>Altissimo</v>
      </c>
    </row>
    <row r="41" spans="3:7" x14ac:dyDescent="0.35">
      <c r="C41" s="2" t="str">
        <f>'Mappatura processi'!R22</f>
        <v>Media</v>
      </c>
      <c r="D41" s="2" t="str">
        <f t="shared" si="0"/>
        <v>Altissimo</v>
      </c>
      <c r="E41" s="2" t="str">
        <f t="shared" si="1"/>
        <v/>
      </c>
      <c r="F41" s="2" t="str">
        <f t="shared" si="2"/>
        <v/>
      </c>
      <c r="G41" s="2" t="str">
        <f t="shared" si="3"/>
        <v>Altissimo</v>
      </c>
    </row>
    <row r="42" spans="3:7" x14ac:dyDescent="0.35">
      <c r="C42" s="2" t="str">
        <f>'Mappatura processi'!R23</f>
        <v>Media</v>
      </c>
      <c r="D42" s="2" t="str">
        <f t="shared" si="0"/>
        <v>Altissimo</v>
      </c>
      <c r="E42" s="2" t="str">
        <f t="shared" si="1"/>
        <v/>
      </c>
      <c r="F42" s="2" t="str">
        <f t="shared" si="2"/>
        <v/>
      </c>
      <c r="G42" s="2" t="str">
        <f t="shared" si="3"/>
        <v>Altissimo</v>
      </c>
    </row>
    <row r="43" spans="3:7" x14ac:dyDescent="0.35">
      <c r="C43" s="2" t="str">
        <f>'Mappatura processi'!R24</f>
        <v>Media</v>
      </c>
      <c r="D43" s="2" t="str">
        <f t="shared" si="0"/>
        <v>Altissimo</v>
      </c>
      <c r="E43" s="2" t="str">
        <f t="shared" si="1"/>
        <v/>
      </c>
      <c r="F43" s="2" t="str">
        <f t="shared" si="2"/>
        <v/>
      </c>
      <c r="G43" s="2" t="str">
        <f t="shared" si="3"/>
        <v>Altissimo</v>
      </c>
    </row>
    <row r="44" spans="3:7" x14ac:dyDescent="0.35">
      <c r="C44" s="2" t="str">
        <f>'Mappatura processi'!R25</f>
        <v>Media</v>
      </c>
      <c r="D44" s="2" t="str">
        <f t="shared" si="0"/>
        <v>Altissimo</v>
      </c>
      <c r="E44" s="2" t="str">
        <f t="shared" si="1"/>
        <v/>
      </c>
      <c r="F44" s="2" t="str">
        <f t="shared" si="2"/>
        <v/>
      </c>
      <c r="G44" s="2" t="str">
        <f t="shared" si="3"/>
        <v>Altissimo</v>
      </c>
    </row>
    <row r="45" spans="3:7" x14ac:dyDescent="0.35">
      <c r="C45" s="2" t="str">
        <f>'Mappatura processi'!R26</f>
        <v>Media</v>
      </c>
      <c r="D45" s="2" t="str">
        <f t="shared" si="0"/>
        <v>Altissimo</v>
      </c>
      <c r="E45" s="2" t="str">
        <f t="shared" si="1"/>
        <v/>
      </c>
      <c r="F45" s="2" t="str">
        <f t="shared" si="2"/>
        <v/>
      </c>
      <c r="G45" s="2" t="str">
        <f t="shared" si="3"/>
        <v>Altissimo</v>
      </c>
    </row>
    <row r="46" spans="3:7" x14ac:dyDescent="0.35">
      <c r="C46" s="2" t="str">
        <f>'Mappatura processi'!R27</f>
        <v>Media</v>
      </c>
      <c r="D46" s="2" t="str">
        <f t="shared" si="0"/>
        <v>Altissimo</v>
      </c>
      <c r="E46" s="2" t="str">
        <f t="shared" si="1"/>
        <v/>
      </c>
      <c r="F46" s="2" t="str">
        <f t="shared" si="2"/>
        <v/>
      </c>
      <c r="G46" s="2" t="str">
        <f t="shared" si="3"/>
        <v>Altissimo</v>
      </c>
    </row>
    <row r="47" spans="3:7" x14ac:dyDescent="0.35">
      <c r="C47" s="2" t="str">
        <f>'Mappatura processi'!R28</f>
        <v>n.a.</v>
      </c>
      <c r="D47" s="2" t="str">
        <f t="shared" si="0"/>
        <v/>
      </c>
      <c r="E47" s="2" t="str">
        <f t="shared" si="1"/>
        <v/>
      </c>
      <c r="F47" s="2" t="str">
        <f t="shared" si="2"/>
        <v/>
      </c>
      <c r="G47" s="2" t="str">
        <f t="shared" si="3"/>
        <v/>
      </c>
    </row>
    <row r="48" spans="3:7" x14ac:dyDescent="0.35">
      <c r="C48" s="2" t="str">
        <f>'Mappatura processi'!R29</f>
        <v>n.a.</v>
      </c>
      <c r="D48" s="2" t="str">
        <f t="shared" si="0"/>
        <v/>
      </c>
      <c r="E48" s="2" t="str">
        <f t="shared" si="1"/>
        <v/>
      </c>
      <c r="F48" s="2" t="str">
        <f t="shared" si="2"/>
        <v/>
      </c>
      <c r="G48" s="2" t="str">
        <f t="shared" si="3"/>
        <v/>
      </c>
    </row>
    <row r="49" spans="3:7" x14ac:dyDescent="0.35">
      <c r="C49" s="2" t="str">
        <f>'Mappatura processi'!R30</f>
        <v>n.a.</v>
      </c>
      <c r="D49" s="2" t="str">
        <f t="shared" si="0"/>
        <v/>
      </c>
      <c r="E49" s="2" t="str">
        <f t="shared" si="1"/>
        <v/>
      </c>
      <c r="F49" s="2" t="str">
        <f t="shared" si="2"/>
        <v/>
      </c>
      <c r="G49" s="2" t="str">
        <f t="shared" si="3"/>
        <v/>
      </c>
    </row>
    <row r="50" spans="3:7" x14ac:dyDescent="0.35">
      <c r="C50" s="2" t="str">
        <f>'Mappatura processi'!R31</f>
        <v>n.a.</v>
      </c>
      <c r="D50" s="2" t="str">
        <f t="shared" si="0"/>
        <v/>
      </c>
      <c r="E50" s="2" t="str">
        <f t="shared" si="1"/>
        <v/>
      </c>
      <c r="F50" s="2" t="str">
        <f t="shared" si="2"/>
        <v/>
      </c>
      <c r="G50" s="2" t="str">
        <f t="shared" si="3"/>
        <v/>
      </c>
    </row>
    <row r="51" spans="3:7" x14ac:dyDescent="0.35">
      <c r="C51" s="2" t="str">
        <f>'Mappatura processi'!R32</f>
        <v>n.a.</v>
      </c>
      <c r="D51" s="2" t="str">
        <f t="shared" si="0"/>
        <v/>
      </c>
      <c r="E51" s="2" t="str">
        <f t="shared" si="1"/>
        <v/>
      </c>
      <c r="F51" s="2" t="str">
        <f t="shared" si="2"/>
        <v/>
      </c>
      <c r="G51" s="2" t="str">
        <f t="shared" si="3"/>
        <v/>
      </c>
    </row>
    <row r="52" spans="3:7" x14ac:dyDescent="0.35">
      <c r="C52" s="2" t="str">
        <f>'Mappatura processi'!R33</f>
        <v>n.a.</v>
      </c>
      <c r="D52" s="2" t="str">
        <f t="shared" si="0"/>
        <v/>
      </c>
      <c r="E52" s="2" t="str">
        <f t="shared" si="1"/>
        <v/>
      </c>
      <c r="F52" s="2" t="str">
        <f t="shared" si="2"/>
        <v/>
      </c>
      <c r="G52" s="2" t="str">
        <f t="shared" si="3"/>
        <v/>
      </c>
    </row>
    <row r="53" spans="3:7" x14ac:dyDescent="0.35">
      <c r="C53" s="2" t="str">
        <f>'Mappatura processi'!R34</f>
        <v>Media</v>
      </c>
      <c r="D53" s="2" t="str">
        <f t="shared" si="0"/>
        <v>Altissimo</v>
      </c>
      <c r="E53" s="2" t="str">
        <f t="shared" si="1"/>
        <v/>
      </c>
      <c r="F53" s="2" t="str">
        <f t="shared" si="2"/>
        <v/>
      </c>
      <c r="G53" s="2" t="str">
        <f t="shared" si="3"/>
        <v>Altissimo</v>
      </c>
    </row>
    <row r="54" spans="3:7" x14ac:dyDescent="0.35">
      <c r="C54" s="2" t="str">
        <f>'Mappatura processi'!R35</f>
        <v>Media</v>
      </c>
      <c r="D54" s="2" t="str">
        <f t="shared" si="0"/>
        <v>Altissimo</v>
      </c>
      <c r="E54" s="2" t="str">
        <f t="shared" si="1"/>
        <v/>
      </c>
      <c r="F54" s="2" t="str">
        <f t="shared" si="2"/>
        <v/>
      </c>
      <c r="G54" s="2" t="str">
        <f t="shared" si="3"/>
        <v>Altissimo</v>
      </c>
    </row>
    <row r="55" spans="3:7" x14ac:dyDescent="0.35">
      <c r="C55" s="2" t="str">
        <f>'Mappatura processi'!R36</f>
        <v>Media</v>
      </c>
      <c r="D55" s="2" t="str">
        <f t="shared" si="0"/>
        <v>Altissimo</v>
      </c>
      <c r="E55" s="2" t="str">
        <f t="shared" si="1"/>
        <v/>
      </c>
      <c r="F55" s="2" t="str">
        <f t="shared" si="2"/>
        <v/>
      </c>
      <c r="G55" s="2" t="str">
        <f t="shared" si="3"/>
        <v>Altissimo</v>
      </c>
    </row>
    <row r="56" spans="3:7" x14ac:dyDescent="0.35">
      <c r="C56" s="2" t="str">
        <f>'Mappatura processi'!R37</f>
        <v>Media</v>
      </c>
      <c r="D56" s="2" t="str">
        <f t="shared" si="0"/>
        <v>Altissimo</v>
      </c>
      <c r="E56" s="2" t="str">
        <f t="shared" si="1"/>
        <v/>
      </c>
      <c r="F56" s="2" t="str">
        <f t="shared" si="2"/>
        <v/>
      </c>
      <c r="G56" s="2" t="str">
        <f t="shared" si="3"/>
        <v>Altissimo</v>
      </c>
    </row>
    <row r="57" spans="3:7" x14ac:dyDescent="0.35">
      <c r="C57" s="2" t="str">
        <f>'Mappatura processi'!R38</f>
        <v>n.a.</v>
      </c>
      <c r="D57" s="2" t="str">
        <f t="shared" si="0"/>
        <v/>
      </c>
      <c r="E57" s="2" t="str">
        <f t="shared" si="1"/>
        <v/>
      </c>
      <c r="F57" s="2" t="str">
        <f t="shared" si="2"/>
        <v/>
      </c>
      <c r="G57" s="2" t="str">
        <f t="shared" si="3"/>
        <v/>
      </c>
    </row>
    <row r="58" spans="3:7" x14ac:dyDescent="0.35">
      <c r="C58" s="2" t="str">
        <f>'Mappatura processi'!R39</f>
        <v>Media</v>
      </c>
      <c r="D58" s="2" t="str">
        <f t="shared" si="0"/>
        <v>Altissimo</v>
      </c>
      <c r="E58" s="2" t="str">
        <f t="shared" si="1"/>
        <v/>
      </c>
      <c r="F58" s="2" t="str">
        <f t="shared" si="2"/>
        <v/>
      </c>
      <c r="G58" s="2" t="str">
        <f t="shared" si="3"/>
        <v>Altissimo</v>
      </c>
    </row>
    <row r="59" spans="3:7" x14ac:dyDescent="0.35">
      <c r="C59" s="2" t="str">
        <f>'Mappatura processi'!R40</f>
        <v>Media</v>
      </c>
      <c r="D59" s="2" t="str">
        <f t="shared" si="0"/>
        <v>Altissimo</v>
      </c>
      <c r="E59" s="2" t="str">
        <f t="shared" si="1"/>
        <v/>
      </c>
      <c r="F59" s="2" t="str">
        <f t="shared" si="2"/>
        <v/>
      </c>
      <c r="G59" s="2" t="str">
        <f t="shared" si="3"/>
        <v>Altissimo</v>
      </c>
    </row>
    <row r="60" spans="3:7" x14ac:dyDescent="0.35">
      <c r="C60" s="2" t="str">
        <f>'Mappatura processi'!R41</f>
        <v>n.a.</v>
      </c>
      <c r="D60" s="2" t="str">
        <f t="shared" si="0"/>
        <v/>
      </c>
      <c r="E60" s="2" t="str">
        <f t="shared" si="1"/>
        <v/>
      </c>
      <c r="F60" s="2" t="str">
        <f t="shared" si="2"/>
        <v/>
      </c>
      <c r="G60" s="2" t="str">
        <f t="shared" si="3"/>
        <v/>
      </c>
    </row>
    <row r="61" spans="3:7" x14ac:dyDescent="0.35">
      <c r="C61" s="2" t="str">
        <f>'Mappatura processi'!R42</f>
        <v>n.a.</v>
      </c>
      <c r="D61" s="2" t="str">
        <f t="shared" si="0"/>
        <v/>
      </c>
      <c r="E61" s="2" t="str">
        <f t="shared" si="1"/>
        <v/>
      </c>
      <c r="F61" s="2" t="str">
        <f t="shared" si="2"/>
        <v/>
      </c>
      <c r="G61" s="2" t="str">
        <f t="shared" si="3"/>
        <v/>
      </c>
    </row>
    <row r="62" spans="3:7" x14ac:dyDescent="0.35">
      <c r="C62" s="2" t="str">
        <f>'Mappatura processi'!R43</f>
        <v>n.a.</v>
      </c>
      <c r="D62" s="2" t="str">
        <f t="shared" si="0"/>
        <v/>
      </c>
      <c r="E62" s="2" t="str">
        <f t="shared" si="1"/>
        <v/>
      </c>
      <c r="F62" s="2" t="str">
        <f t="shared" si="2"/>
        <v/>
      </c>
      <c r="G62" s="2" t="str">
        <f t="shared" si="3"/>
        <v/>
      </c>
    </row>
    <row r="63" spans="3:7" x14ac:dyDescent="0.35">
      <c r="C63" s="2" t="str">
        <f>'Mappatura processi'!R44</f>
        <v>n.a.</v>
      </c>
      <c r="D63" s="2" t="str">
        <f t="shared" si="0"/>
        <v/>
      </c>
      <c r="E63" s="2" t="str">
        <f t="shared" si="1"/>
        <v/>
      </c>
      <c r="F63" s="2" t="str">
        <f t="shared" si="2"/>
        <v/>
      </c>
      <c r="G63" s="2" t="str">
        <f t="shared" si="3"/>
        <v/>
      </c>
    </row>
    <row r="64" spans="3:7" x14ac:dyDescent="0.35">
      <c r="C64" s="2" t="str">
        <f>'Mappatura processi'!R45</f>
        <v>n.a.</v>
      </c>
      <c r="D64" s="2" t="str">
        <f t="shared" si="0"/>
        <v/>
      </c>
      <c r="E64" s="2" t="str">
        <f t="shared" si="1"/>
        <v/>
      </c>
      <c r="F64" s="2" t="str">
        <f t="shared" si="2"/>
        <v/>
      </c>
      <c r="G64" s="2" t="str">
        <f t="shared" si="3"/>
        <v/>
      </c>
    </row>
    <row r="65" spans="3:7" x14ac:dyDescent="0.35">
      <c r="C65" s="2" t="str">
        <f>'Mappatura processi'!R47</f>
        <v>Media</v>
      </c>
      <c r="D65" s="2" t="str">
        <f t="shared" si="0"/>
        <v>Altissimo</v>
      </c>
      <c r="E65" s="2" t="str">
        <f t="shared" si="1"/>
        <v/>
      </c>
      <c r="F65" s="2" t="str">
        <f t="shared" si="2"/>
        <v/>
      </c>
      <c r="G65" s="2" t="str">
        <f t="shared" si="3"/>
        <v>Altissimo</v>
      </c>
    </row>
    <row r="66" spans="3:7" x14ac:dyDescent="0.35">
      <c r="C66" s="2" t="e">
        <f>'Mappatura processi'!#REF!</f>
        <v>#REF!</v>
      </c>
      <c r="D66" s="2" t="e">
        <f t="shared" si="0"/>
        <v>#REF!</v>
      </c>
      <c r="E66" s="2" t="e">
        <f t="shared" si="1"/>
        <v>#REF!</v>
      </c>
      <c r="F66" s="2" t="e">
        <f t="shared" si="2"/>
        <v>#REF!</v>
      </c>
      <c r="G66" s="2" t="e">
        <f t="shared" si="3"/>
        <v>#REF!</v>
      </c>
    </row>
    <row r="67" spans="3:7" x14ac:dyDescent="0.35">
      <c r="C67" s="2" t="str">
        <f>'Mappatura processi'!R48</f>
        <v>Media</v>
      </c>
      <c r="D67" s="2" t="str">
        <f t="shared" si="0"/>
        <v>Altissimo</v>
      </c>
      <c r="E67" s="2" t="str">
        <f t="shared" si="1"/>
        <v/>
      </c>
      <c r="F67" s="2" t="str">
        <f t="shared" si="2"/>
        <v/>
      </c>
      <c r="G67" s="2" t="str">
        <f t="shared" si="3"/>
        <v>Altissimo</v>
      </c>
    </row>
    <row r="68" spans="3:7" x14ac:dyDescent="0.35">
      <c r="C68" s="2" t="str">
        <f>'Mappatura processi'!R50</f>
        <v>Media</v>
      </c>
      <c r="D68" s="2" t="str">
        <f t="shared" si="0"/>
        <v>Altissimo</v>
      </c>
      <c r="E68" s="2" t="str">
        <f t="shared" si="1"/>
        <v/>
      </c>
      <c r="F68" s="2" t="str">
        <f t="shared" si="2"/>
        <v/>
      </c>
      <c r="G68" s="2" t="str">
        <f t="shared" si="3"/>
        <v>Altissimo</v>
      </c>
    </row>
    <row r="69" spans="3:7" x14ac:dyDescent="0.35">
      <c r="C69" s="2" t="str">
        <f>'Mappatura processi'!R51</f>
        <v>Media</v>
      </c>
      <c r="D69" s="2" t="str">
        <f t="shared" si="0"/>
        <v>Altissimo</v>
      </c>
      <c r="E69" s="2" t="str">
        <f t="shared" si="1"/>
        <v/>
      </c>
      <c r="F69" s="2" t="str">
        <f t="shared" si="2"/>
        <v/>
      </c>
      <c r="G69" s="2" t="str">
        <f t="shared" si="3"/>
        <v>Altissimo</v>
      </c>
    </row>
    <row r="70" spans="3:7" x14ac:dyDescent="0.35">
      <c r="C70" s="2" t="str">
        <f>'Mappatura processi'!R52</f>
        <v>n.a.</v>
      </c>
      <c r="D70" s="2" t="str">
        <f t="shared" si="0"/>
        <v/>
      </c>
      <c r="E70" s="2" t="str">
        <f t="shared" si="1"/>
        <v/>
      </c>
      <c r="F70" s="2" t="str">
        <f t="shared" si="2"/>
        <v/>
      </c>
      <c r="G70" s="2" t="str">
        <f t="shared" si="3"/>
        <v/>
      </c>
    </row>
    <row r="71" spans="3:7" x14ac:dyDescent="0.35">
      <c r="C71" s="2" t="e">
        <f>'Mappatura processi'!#REF!</f>
        <v>#REF!</v>
      </c>
      <c r="D71" s="2" t="e">
        <f t="shared" si="0"/>
        <v>#REF!</v>
      </c>
      <c r="E71" s="2" t="e">
        <f t="shared" si="1"/>
        <v>#REF!</v>
      </c>
      <c r="F71" s="2" t="e">
        <f t="shared" si="2"/>
        <v>#REF!</v>
      </c>
      <c r="G71" s="2" t="e">
        <f t="shared" si="3"/>
        <v>#REF!</v>
      </c>
    </row>
    <row r="72" spans="3:7" x14ac:dyDescent="0.35">
      <c r="C72" s="2" t="str">
        <f>'Mappatura processi'!R53</f>
        <v>Media</v>
      </c>
      <c r="D72" s="2" t="str">
        <f t="shared" si="0"/>
        <v>Altissimo</v>
      </c>
      <c r="E72" s="2" t="str">
        <f t="shared" si="1"/>
        <v/>
      </c>
      <c r="F72" s="2" t="str">
        <f t="shared" si="2"/>
        <v/>
      </c>
      <c r="G72" s="2" t="str">
        <f t="shared" si="3"/>
        <v>Altissimo</v>
      </c>
    </row>
    <row r="73" spans="3:7" x14ac:dyDescent="0.35">
      <c r="C73" s="2" t="str">
        <f>'Mappatura processi'!R55</f>
        <v>n.a.</v>
      </c>
      <c r="D73" s="2" t="str">
        <f t="shared" si="0"/>
        <v/>
      </c>
      <c r="E73" s="2" t="str">
        <f t="shared" si="1"/>
        <v/>
      </c>
      <c r="F73" s="2" t="str">
        <f t="shared" si="2"/>
        <v/>
      </c>
      <c r="G73" s="2" t="str">
        <f t="shared" si="3"/>
        <v/>
      </c>
    </row>
    <row r="74" spans="3:7" x14ac:dyDescent="0.35">
      <c r="C74" s="2" t="str">
        <f>'Mappatura processi'!R56</f>
        <v>n.a.</v>
      </c>
      <c r="D74" s="2" t="str">
        <f t="shared" si="0"/>
        <v/>
      </c>
      <c r="E74" s="2" t="str">
        <f t="shared" si="1"/>
        <v/>
      </c>
      <c r="F74" s="2" t="str">
        <f t="shared" si="2"/>
        <v/>
      </c>
      <c r="G74" s="2" t="str">
        <f t="shared" si="3"/>
        <v/>
      </c>
    </row>
    <row r="75" spans="3:7" x14ac:dyDescent="0.35">
      <c r="C75" s="2" t="str">
        <f>'Mappatura processi'!R57</f>
        <v>n.a.</v>
      </c>
      <c r="D75" s="2" t="str">
        <f t="shared" si="0"/>
        <v/>
      </c>
      <c r="E75" s="2" t="str">
        <f t="shared" si="1"/>
        <v/>
      </c>
      <c r="F75" s="2" t="str">
        <f t="shared" si="2"/>
        <v/>
      </c>
      <c r="G75" s="2" t="str">
        <f t="shared" si="3"/>
        <v/>
      </c>
    </row>
    <row r="76" spans="3:7" x14ac:dyDescent="0.35">
      <c r="C76" s="2" t="str">
        <f>'Mappatura processi'!R58</f>
        <v>n.a.</v>
      </c>
      <c r="D76" s="2" t="str">
        <f t="shared" si="0"/>
        <v/>
      </c>
      <c r="E76" s="2" t="str">
        <f t="shared" si="1"/>
        <v/>
      </c>
      <c r="F76" s="2" t="str">
        <f t="shared" si="2"/>
        <v/>
      </c>
      <c r="G76" s="2" t="str">
        <f t="shared" si="3"/>
        <v/>
      </c>
    </row>
    <row r="77" spans="3:7" x14ac:dyDescent="0.35">
      <c r="C77" s="2" t="str">
        <f>'Mappatura processi'!R59</f>
        <v>n.a.</v>
      </c>
      <c r="D77" s="2" t="str">
        <f t="shared" si="0"/>
        <v/>
      </c>
      <c r="E77" s="2" t="str">
        <f t="shared" si="1"/>
        <v/>
      </c>
      <c r="F77" s="2" t="str">
        <f t="shared" si="2"/>
        <v/>
      </c>
      <c r="G77" s="2" t="str">
        <f t="shared" si="3"/>
        <v/>
      </c>
    </row>
    <row r="78" spans="3:7" x14ac:dyDescent="0.35">
      <c r="C78" s="2" t="str">
        <f>'Mappatura processi'!R60</f>
        <v>Media</v>
      </c>
      <c r="D78" s="2" t="str">
        <f t="shared" si="0"/>
        <v>Altissimo</v>
      </c>
      <c r="E78" s="2" t="str">
        <f t="shared" si="1"/>
        <v/>
      </c>
      <c r="F78" s="2" t="str">
        <f t="shared" si="2"/>
        <v/>
      </c>
      <c r="G78" s="2" t="str">
        <f t="shared" si="3"/>
        <v>Altissimo</v>
      </c>
    </row>
    <row r="79" spans="3:7" x14ac:dyDescent="0.35">
      <c r="C79" s="2" t="str">
        <f>'Mappatura processi'!R61</f>
        <v>Media</v>
      </c>
      <c r="D79" s="2" t="str">
        <f t="shared" si="0"/>
        <v>Altissimo</v>
      </c>
      <c r="E79" s="2" t="str">
        <f t="shared" si="1"/>
        <v/>
      </c>
      <c r="F79" s="2" t="str">
        <f t="shared" si="2"/>
        <v/>
      </c>
      <c r="G79" s="2" t="str">
        <f t="shared" si="3"/>
        <v>Altissimo</v>
      </c>
    </row>
    <row r="80" spans="3:7" x14ac:dyDescent="0.35">
      <c r="C80" s="2" t="str">
        <f>'Mappatura processi'!R62</f>
        <v>Media</v>
      </c>
      <c r="D80" s="2" t="str">
        <f t="shared" si="0"/>
        <v>Altissimo</v>
      </c>
      <c r="E80" s="2" t="str">
        <f t="shared" si="1"/>
        <v/>
      </c>
      <c r="F80" s="2" t="str">
        <f t="shared" si="2"/>
        <v/>
      </c>
      <c r="G80" s="2" t="str">
        <f t="shared" si="3"/>
        <v>Altissimo</v>
      </c>
    </row>
    <row r="81" spans="3:7" x14ac:dyDescent="0.35">
      <c r="C81" s="2">
        <f>'Mappatura processi'!R63</f>
        <v>0</v>
      </c>
      <c r="D81" s="2" t="str">
        <f t="shared" si="0"/>
        <v/>
      </c>
      <c r="E81" s="2" t="str">
        <f t="shared" si="1"/>
        <v/>
      </c>
      <c r="F81" s="2" t="str">
        <f t="shared" si="2"/>
        <v/>
      </c>
      <c r="G81" s="2" t="str">
        <f t="shared" si="3"/>
        <v/>
      </c>
    </row>
    <row r="82" spans="3:7" x14ac:dyDescent="0.35">
      <c r="C82" s="2" t="str">
        <f>'Mappatura processi'!R64</f>
        <v>n.a.</v>
      </c>
      <c r="D82" s="2" t="str">
        <f t="shared" si="0"/>
        <v/>
      </c>
      <c r="E82" s="2" t="str">
        <f t="shared" si="1"/>
        <v/>
      </c>
      <c r="F82" s="2" t="str">
        <f t="shared" si="2"/>
        <v/>
      </c>
      <c r="G82" s="2" t="str">
        <f t="shared" si="3"/>
        <v/>
      </c>
    </row>
    <row r="83" spans="3:7" x14ac:dyDescent="0.35">
      <c r="C83" s="2" t="str">
        <f>'Mappatura processi'!R65</f>
        <v>n.a.</v>
      </c>
      <c r="D83" s="2" t="str">
        <f t="shared" si="0"/>
        <v/>
      </c>
      <c r="E83" s="2" t="str">
        <f t="shared" si="1"/>
        <v/>
      </c>
      <c r="F83" s="2" t="str">
        <f t="shared" si="2"/>
        <v/>
      </c>
      <c r="G83" s="2" t="str">
        <f t="shared" si="3"/>
        <v/>
      </c>
    </row>
    <row r="84" spans="3:7" x14ac:dyDescent="0.35">
      <c r="C84" s="2">
        <f>'Mappatura processi'!R66</f>
        <v>0</v>
      </c>
      <c r="D84" s="2" t="str">
        <f t="shared" si="0"/>
        <v/>
      </c>
      <c r="E84" s="2" t="str">
        <f t="shared" si="1"/>
        <v/>
      </c>
      <c r="F84" s="2" t="str">
        <f t="shared" si="2"/>
        <v/>
      </c>
      <c r="G84" s="2" t="str">
        <f t="shared" si="3"/>
        <v/>
      </c>
    </row>
    <row r="85" spans="3:7" x14ac:dyDescent="0.35">
      <c r="C85" s="2">
        <f>'Mappatura processi'!R67</f>
        <v>0</v>
      </c>
      <c r="D85" s="2" t="str">
        <f t="shared" si="0"/>
        <v/>
      </c>
      <c r="E85" s="2" t="str">
        <f t="shared" si="1"/>
        <v/>
      </c>
      <c r="F85" s="2" t="str">
        <f t="shared" si="2"/>
        <v/>
      </c>
      <c r="G85" s="2" t="str">
        <f t="shared" si="3"/>
        <v/>
      </c>
    </row>
    <row r="86" spans="3:7" x14ac:dyDescent="0.35">
      <c r="C86" s="2">
        <f>'Mappatura processi'!R68</f>
        <v>0</v>
      </c>
      <c r="D86" s="2" t="str">
        <f t="shared" si="0"/>
        <v/>
      </c>
      <c r="E86" s="2" t="str">
        <f t="shared" si="1"/>
        <v/>
      </c>
      <c r="F86" s="2" t="str">
        <f t="shared" si="2"/>
        <v/>
      </c>
      <c r="G86" s="2" t="str">
        <f t="shared" si="3"/>
        <v/>
      </c>
    </row>
    <row r="87" spans="3:7" x14ac:dyDescent="0.35">
      <c r="C87" s="2" t="str">
        <f>'Mappatura processi'!R69</f>
        <v>Media</v>
      </c>
      <c r="D87" s="2" t="str">
        <f t="shared" si="0"/>
        <v>Altissimo</v>
      </c>
      <c r="E87" s="2" t="str">
        <f t="shared" si="1"/>
        <v/>
      </c>
      <c r="F87" s="2" t="str">
        <f t="shared" si="2"/>
        <v/>
      </c>
      <c r="G87" s="2" t="str">
        <f t="shared" si="3"/>
        <v>Altissimo</v>
      </c>
    </row>
    <row r="88" spans="3:7" x14ac:dyDescent="0.35">
      <c r="C88" s="2" t="str">
        <f>'Mappatura processi'!R70</f>
        <v>Media</v>
      </c>
      <c r="D88" s="2" t="str">
        <f t="shared" ref="D88:D125" si="4">IF(OR(C88 = "Media", C88="Alta",C88="Altissima"),"Altissimo","")</f>
        <v>Altissimo</v>
      </c>
      <c r="E88" s="2" t="str">
        <f t="shared" ref="E88:E125" si="5">IF(C88="Bassa","Alto","")</f>
        <v/>
      </c>
      <c r="F88" s="2" t="str">
        <f t="shared" ref="F88:F125" si="6">IF(C88="Molto bassa","Medio","")</f>
        <v/>
      </c>
      <c r="G88" s="2" t="str">
        <f t="shared" ref="G88:G125" si="7">CONCATENATE(D88,E88,F88)</f>
        <v>Altissimo</v>
      </c>
    </row>
    <row r="89" spans="3:7" x14ac:dyDescent="0.35">
      <c r="C89" s="2">
        <f>'Mappatura processi'!R71</f>
        <v>0</v>
      </c>
      <c r="D89" s="2" t="str">
        <f t="shared" si="4"/>
        <v/>
      </c>
      <c r="E89" s="2" t="str">
        <f t="shared" si="5"/>
        <v/>
      </c>
      <c r="F89" s="2" t="str">
        <f t="shared" si="6"/>
        <v/>
      </c>
      <c r="G89" s="2" t="str">
        <f t="shared" si="7"/>
        <v/>
      </c>
    </row>
    <row r="90" spans="3:7" x14ac:dyDescent="0.35">
      <c r="C90" s="2" t="str">
        <f>'Mappatura processi'!R72</f>
        <v>Media</v>
      </c>
      <c r="D90" s="2" t="str">
        <f t="shared" si="4"/>
        <v>Altissimo</v>
      </c>
      <c r="E90" s="2" t="str">
        <f t="shared" si="5"/>
        <v/>
      </c>
      <c r="F90" s="2" t="str">
        <f t="shared" si="6"/>
        <v/>
      </c>
      <c r="G90" s="2" t="str">
        <f t="shared" si="7"/>
        <v>Altissimo</v>
      </c>
    </row>
    <row r="91" spans="3:7" x14ac:dyDescent="0.35">
      <c r="C91" s="2">
        <f>'Mappatura processi'!R73</f>
        <v>0</v>
      </c>
      <c r="D91" s="2" t="str">
        <f t="shared" si="4"/>
        <v/>
      </c>
      <c r="E91" s="2" t="str">
        <f t="shared" si="5"/>
        <v/>
      </c>
      <c r="F91" s="2" t="str">
        <f t="shared" si="6"/>
        <v/>
      </c>
      <c r="G91" s="2" t="str">
        <f t="shared" si="7"/>
        <v/>
      </c>
    </row>
    <row r="92" spans="3:7" x14ac:dyDescent="0.35">
      <c r="C92" s="2" t="str">
        <f>'Mappatura processi'!R74</f>
        <v>Media</v>
      </c>
      <c r="D92" s="2" t="str">
        <f t="shared" si="4"/>
        <v>Altissimo</v>
      </c>
      <c r="E92" s="2" t="str">
        <f t="shared" si="5"/>
        <v/>
      </c>
      <c r="F92" s="2" t="str">
        <f t="shared" si="6"/>
        <v/>
      </c>
      <c r="G92" s="2" t="str">
        <f t="shared" si="7"/>
        <v>Altissimo</v>
      </c>
    </row>
    <row r="93" spans="3:7" x14ac:dyDescent="0.35">
      <c r="C93" s="2">
        <f>'Mappatura processi'!R75</f>
        <v>0</v>
      </c>
      <c r="D93" s="2" t="str">
        <f t="shared" si="4"/>
        <v/>
      </c>
      <c r="E93" s="2" t="str">
        <f t="shared" si="5"/>
        <v/>
      </c>
      <c r="F93" s="2" t="str">
        <f t="shared" si="6"/>
        <v/>
      </c>
      <c r="G93" s="2" t="str">
        <f t="shared" si="7"/>
        <v/>
      </c>
    </row>
    <row r="94" spans="3:7" x14ac:dyDescent="0.35">
      <c r="C94" s="2">
        <f>'Mappatura processi'!R76</f>
        <v>0</v>
      </c>
      <c r="D94" s="2" t="str">
        <f t="shared" si="4"/>
        <v/>
      </c>
      <c r="E94" s="2" t="str">
        <f t="shared" si="5"/>
        <v/>
      </c>
      <c r="F94" s="2" t="str">
        <f t="shared" si="6"/>
        <v/>
      </c>
      <c r="G94" s="2" t="str">
        <f t="shared" si="7"/>
        <v/>
      </c>
    </row>
    <row r="95" spans="3:7" x14ac:dyDescent="0.35">
      <c r="C95" s="2">
        <f>'Mappatura processi'!R77</f>
        <v>0</v>
      </c>
      <c r="D95" s="2" t="str">
        <f t="shared" si="4"/>
        <v/>
      </c>
      <c r="E95" s="2" t="str">
        <f t="shared" si="5"/>
        <v/>
      </c>
      <c r="F95" s="2" t="str">
        <f t="shared" si="6"/>
        <v/>
      </c>
      <c r="G95" s="2" t="str">
        <f t="shared" si="7"/>
        <v/>
      </c>
    </row>
    <row r="96" spans="3:7" x14ac:dyDescent="0.35">
      <c r="C96" s="2">
        <f>'Mappatura processi'!R78</f>
        <v>0</v>
      </c>
      <c r="D96" s="2" t="str">
        <f t="shared" si="4"/>
        <v/>
      </c>
      <c r="E96" s="2" t="str">
        <f t="shared" si="5"/>
        <v/>
      </c>
      <c r="F96" s="2" t="str">
        <f t="shared" si="6"/>
        <v/>
      </c>
      <c r="G96" s="2" t="str">
        <f t="shared" si="7"/>
        <v/>
      </c>
    </row>
    <row r="97" spans="3:7" x14ac:dyDescent="0.35">
      <c r="C97" s="2">
        <f>'Mappatura processi'!R79</f>
        <v>0</v>
      </c>
      <c r="D97" s="2" t="str">
        <f t="shared" si="4"/>
        <v/>
      </c>
      <c r="E97" s="2" t="str">
        <f t="shared" si="5"/>
        <v/>
      </c>
      <c r="F97" s="2" t="str">
        <f t="shared" si="6"/>
        <v/>
      </c>
      <c r="G97" s="2" t="str">
        <f t="shared" si="7"/>
        <v/>
      </c>
    </row>
    <row r="98" spans="3:7" x14ac:dyDescent="0.35">
      <c r="C98" s="2">
        <f>'Mappatura processi'!R80</f>
        <v>0</v>
      </c>
      <c r="D98" s="2" t="str">
        <f t="shared" si="4"/>
        <v/>
      </c>
      <c r="E98" s="2" t="str">
        <f t="shared" si="5"/>
        <v/>
      </c>
      <c r="F98" s="2" t="str">
        <f t="shared" si="6"/>
        <v/>
      </c>
      <c r="G98" s="2" t="str">
        <f t="shared" si="7"/>
        <v/>
      </c>
    </row>
    <row r="99" spans="3:7" x14ac:dyDescent="0.35">
      <c r="C99" s="2">
        <f>'Mappatura processi'!R81</f>
        <v>0</v>
      </c>
      <c r="D99" s="2" t="str">
        <f t="shared" si="4"/>
        <v/>
      </c>
      <c r="E99" s="2" t="str">
        <f t="shared" si="5"/>
        <v/>
      </c>
      <c r="F99" s="2" t="str">
        <f t="shared" si="6"/>
        <v/>
      </c>
      <c r="G99" s="2" t="str">
        <f t="shared" si="7"/>
        <v/>
      </c>
    </row>
    <row r="100" spans="3:7" x14ac:dyDescent="0.35">
      <c r="C100" s="2">
        <f>'Mappatura processi'!R82</f>
        <v>0</v>
      </c>
      <c r="D100" s="2" t="str">
        <f t="shared" si="4"/>
        <v/>
      </c>
      <c r="E100" s="2" t="str">
        <f t="shared" si="5"/>
        <v/>
      </c>
      <c r="F100" s="2" t="str">
        <f t="shared" si="6"/>
        <v/>
      </c>
      <c r="G100" s="2" t="str">
        <f t="shared" si="7"/>
        <v/>
      </c>
    </row>
    <row r="101" spans="3:7" x14ac:dyDescent="0.35">
      <c r="C101" s="2">
        <f>'Mappatura processi'!R83</f>
        <v>0</v>
      </c>
      <c r="D101" s="2" t="str">
        <f t="shared" si="4"/>
        <v/>
      </c>
      <c r="E101" s="2" t="str">
        <f t="shared" si="5"/>
        <v/>
      </c>
      <c r="F101" s="2" t="str">
        <f t="shared" si="6"/>
        <v/>
      </c>
      <c r="G101" s="2" t="str">
        <f t="shared" si="7"/>
        <v/>
      </c>
    </row>
    <row r="102" spans="3:7" x14ac:dyDescent="0.35">
      <c r="C102" s="2">
        <f>'Mappatura processi'!R84</f>
        <v>0</v>
      </c>
      <c r="D102" s="2" t="str">
        <f t="shared" si="4"/>
        <v/>
      </c>
      <c r="E102" s="2" t="str">
        <f t="shared" si="5"/>
        <v/>
      </c>
      <c r="F102" s="2" t="str">
        <f t="shared" si="6"/>
        <v/>
      </c>
      <c r="G102" s="2" t="str">
        <f t="shared" si="7"/>
        <v/>
      </c>
    </row>
    <row r="103" spans="3:7" x14ac:dyDescent="0.35">
      <c r="C103" s="2">
        <f>'Mappatura processi'!R85</f>
        <v>0</v>
      </c>
      <c r="D103" s="2" t="str">
        <f t="shared" si="4"/>
        <v/>
      </c>
      <c r="E103" s="2" t="str">
        <f t="shared" si="5"/>
        <v/>
      </c>
      <c r="F103" s="2" t="str">
        <f t="shared" si="6"/>
        <v/>
      </c>
      <c r="G103" s="2" t="str">
        <f t="shared" si="7"/>
        <v/>
      </c>
    </row>
    <row r="104" spans="3:7" x14ac:dyDescent="0.35">
      <c r="C104" s="2">
        <f>'Mappatura processi'!R86</f>
        <v>0</v>
      </c>
      <c r="D104" s="2" t="str">
        <f t="shared" si="4"/>
        <v/>
      </c>
      <c r="E104" s="2" t="str">
        <f t="shared" si="5"/>
        <v/>
      </c>
      <c r="F104" s="2" t="str">
        <f t="shared" si="6"/>
        <v/>
      </c>
      <c r="G104" s="2" t="str">
        <f t="shared" si="7"/>
        <v/>
      </c>
    </row>
    <row r="105" spans="3:7" x14ac:dyDescent="0.35">
      <c r="C105" s="2">
        <f>'Mappatura processi'!R87</f>
        <v>0</v>
      </c>
      <c r="D105" s="2" t="str">
        <f t="shared" si="4"/>
        <v/>
      </c>
      <c r="E105" s="2" t="str">
        <f t="shared" si="5"/>
        <v/>
      </c>
      <c r="F105" s="2" t="str">
        <f t="shared" si="6"/>
        <v/>
      </c>
      <c r="G105" s="2" t="str">
        <f t="shared" si="7"/>
        <v/>
      </c>
    </row>
    <row r="106" spans="3:7" x14ac:dyDescent="0.35">
      <c r="C106" s="2">
        <f>'Mappatura processi'!R88</f>
        <v>0</v>
      </c>
      <c r="D106" s="2" t="str">
        <f t="shared" si="4"/>
        <v/>
      </c>
      <c r="E106" s="2" t="str">
        <f t="shared" si="5"/>
        <v/>
      </c>
      <c r="F106" s="2" t="str">
        <f t="shared" si="6"/>
        <v/>
      </c>
      <c r="G106" s="2" t="str">
        <f t="shared" si="7"/>
        <v/>
      </c>
    </row>
    <row r="107" spans="3:7" x14ac:dyDescent="0.35">
      <c r="C107" s="2">
        <f>'Mappatura processi'!R89</f>
        <v>0</v>
      </c>
      <c r="D107" s="2" t="str">
        <f t="shared" si="4"/>
        <v/>
      </c>
      <c r="E107" s="2" t="str">
        <f t="shared" si="5"/>
        <v/>
      </c>
      <c r="F107" s="2" t="str">
        <f t="shared" si="6"/>
        <v/>
      </c>
      <c r="G107" s="2" t="str">
        <f t="shared" si="7"/>
        <v/>
      </c>
    </row>
    <row r="108" spans="3:7" x14ac:dyDescent="0.35">
      <c r="C108" s="2">
        <f>'Mappatura processi'!R90</f>
        <v>0</v>
      </c>
      <c r="D108" s="2" t="str">
        <f t="shared" si="4"/>
        <v/>
      </c>
      <c r="E108" s="2" t="str">
        <f t="shared" si="5"/>
        <v/>
      </c>
      <c r="F108" s="2" t="str">
        <f t="shared" si="6"/>
        <v/>
      </c>
      <c r="G108" s="2" t="str">
        <f t="shared" si="7"/>
        <v/>
      </c>
    </row>
    <row r="109" spans="3:7" x14ac:dyDescent="0.35">
      <c r="C109" s="2">
        <f>'Mappatura processi'!R91</f>
        <v>0</v>
      </c>
      <c r="D109" s="2" t="str">
        <f t="shared" si="4"/>
        <v/>
      </c>
      <c r="E109" s="2" t="str">
        <f t="shared" si="5"/>
        <v/>
      </c>
      <c r="F109" s="2" t="str">
        <f t="shared" si="6"/>
        <v/>
      </c>
      <c r="G109" s="2" t="str">
        <f t="shared" si="7"/>
        <v/>
      </c>
    </row>
    <row r="110" spans="3:7" x14ac:dyDescent="0.35">
      <c r="C110" s="2">
        <f>'Mappatura processi'!R92</f>
        <v>0</v>
      </c>
      <c r="D110" s="2" t="str">
        <f t="shared" si="4"/>
        <v/>
      </c>
      <c r="E110" s="2" t="str">
        <f t="shared" si="5"/>
        <v/>
      </c>
      <c r="F110" s="2" t="str">
        <f t="shared" si="6"/>
        <v/>
      </c>
      <c r="G110" s="2" t="str">
        <f t="shared" si="7"/>
        <v/>
      </c>
    </row>
    <row r="111" spans="3:7" x14ac:dyDescent="0.35">
      <c r="C111" s="2">
        <f>'Mappatura processi'!R93</f>
        <v>0</v>
      </c>
      <c r="D111" s="2" t="str">
        <f t="shared" si="4"/>
        <v/>
      </c>
      <c r="E111" s="2" t="str">
        <f t="shared" si="5"/>
        <v/>
      </c>
      <c r="F111" s="2" t="str">
        <f t="shared" si="6"/>
        <v/>
      </c>
      <c r="G111" s="2" t="str">
        <f t="shared" si="7"/>
        <v/>
      </c>
    </row>
    <row r="112" spans="3:7" x14ac:dyDescent="0.35">
      <c r="C112" s="2">
        <f>'Mappatura processi'!R94</f>
        <v>0</v>
      </c>
      <c r="D112" s="2" t="str">
        <f t="shared" si="4"/>
        <v/>
      </c>
      <c r="E112" s="2" t="str">
        <f t="shared" si="5"/>
        <v/>
      </c>
      <c r="F112" s="2" t="str">
        <f t="shared" si="6"/>
        <v/>
      </c>
      <c r="G112" s="2" t="str">
        <f t="shared" si="7"/>
        <v/>
      </c>
    </row>
    <row r="113" spans="3:7" x14ac:dyDescent="0.35">
      <c r="C113" s="2">
        <f>'Mappatura processi'!R95</f>
        <v>0</v>
      </c>
      <c r="D113" s="2" t="str">
        <f t="shared" si="4"/>
        <v/>
      </c>
      <c r="E113" s="2" t="str">
        <f t="shared" si="5"/>
        <v/>
      </c>
      <c r="F113" s="2" t="str">
        <f t="shared" si="6"/>
        <v/>
      </c>
      <c r="G113" s="2" t="str">
        <f t="shared" si="7"/>
        <v/>
      </c>
    </row>
    <row r="114" spans="3:7" x14ac:dyDescent="0.35">
      <c r="C114" s="2">
        <f>'Mappatura processi'!R96</f>
        <v>0</v>
      </c>
      <c r="D114" s="2" t="str">
        <f t="shared" si="4"/>
        <v/>
      </c>
      <c r="E114" s="2" t="str">
        <f t="shared" si="5"/>
        <v/>
      </c>
      <c r="F114" s="2" t="str">
        <f t="shared" si="6"/>
        <v/>
      </c>
      <c r="G114" s="2" t="str">
        <f t="shared" si="7"/>
        <v/>
      </c>
    </row>
    <row r="115" spans="3:7" x14ac:dyDescent="0.35">
      <c r="C115" s="2">
        <f>'Mappatura processi'!R97</f>
        <v>0</v>
      </c>
      <c r="D115" s="2" t="str">
        <f t="shared" si="4"/>
        <v/>
      </c>
      <c r="E115" s="2" t="str">
        <f t="shared" si="5"/>
        <v/>
      </c>
      <c r="F115" s="2" t="str">
        <f t="shared" si="6"/>
        <v/>
      </c>
      <c r="G115" s="2" t="str">
        <f t="shared" si="7"/>
        <v/>
      </c>
    </row>
    <row r="116" spans="3:7" x14ac:dyDescent="0.35">
      <c r="C116" s="2">
        <f>'Mappatura processi'!R98</f>
        <v>0</v>
      </c>
      <c r="D116" s="2" t="str">
        <f t="shared" si="4"/>
        <v/>
      </c>
      <c r="E116" s="2" t="str">
        <f t="shared" si="5"/>
        <v/>
      </c>
      <c r="F116" s="2" t="str">
        <f t="shared" si="6"/>
        <v/>
      </c>
      <c r="G116" s="2" t="str">
        <f t="shared" si="7"/>
        <v/>
      </c>
    </row>
    <row r="117" spans="3:7" x14ac:dyDescent="0.35">
      <c r="C117" s="2">
        <f>'Mappatura processi'!R99</f>
        <v>0</v>
      </c>
      <c r="D117" s="2" t="str">
        <f t="shared" si="4"/>
        <v/>
      </c>
      <c r="E117" s="2" t="str">
        <f t="shared" si="5"/>
        <v/>
      </c>
      <c r="F117" s="2" t="str">
        <f t="shared" si="6"/>
        <v/>
      </c>
      <c r="G117" s="2" t="str">
        <f t="shared" si="7"/>
        <v/>
      </c>
    </row>
    <row r="118" spans="3:7" x14ac:dyDescent="0.35">
      <c r="C118" s="2">
        <f>'Mappatura processi'!R100</f>
        <v>0</v>
      </c>
      <c r="D118" s="2" t="str">
        <f t="shared" si="4"/>
        <v/>
      </c>
      <c r="E118" s="2" t="str">
        <f t="shared" si="5"/>
        <v/>
      </c>
      <c r="F118" s="2" t="str">
        <f t="shared" si="6"/>
        <v/>
      </c>
      <c r="G118" s="2" t="str">
        <f t="shared" si="7"/>
        <v/>
      </c>
    </row>
    <row r="119" spans="3:7" x14ac:dyDescent="0.35">
      <c r="C119" s="2">
        <f>'Mappatura processi'!R101</f>
        <v>0</v>
      </c>
      <c r="D119" s="2" t="str">
        <f t="shared" si="4"/>
        <v/>
      </c>
      <c r="E119" s="2" t="str">
        <f t="shared" si="5"/>
        <v/>
      </c>
      <c r="F119" s="2" t="str">
        <f t="shared" si="6"/>
        <v/>
      </c>
      <c r="G119" s="2" t="str">
        <f t="shared" si="7"/>
        <v/>
      </c>
    </row>
    <row r="120" spans="3:7" x14ac:dyDescent="0.35">
      <c r="C120" s="2">
        <f>'Mappatura processi'!R102</f>
        <v>0</v>
      </c>
      <c r="D120" s="2" t="str">
        <f t="shared" si="4"/>
        <v/>
      </c>
      <c r="E120" s="2" t="str">
        <f t="shared" si="5"/>
        <v/>
      </c>
      <c r="F120" s="2" t="str">
        <f t="shared" si="6"/>
        <v/>
      </c>
      <c r="G120" s="2" t="str">
        <f t="shared" si="7"/>
        <v/>
      </c>
    </row>
    <row r="121" spans="3:7" x14ac:dyDescent="0.35">
      <c r="C121" s="2">
        <f>'Mappatura processi'!R103</f>
        <v>0</v>
      </c>
      <c r="D121" s="2" t="str">
        <f t="shared" si="4"/>
        <v/>
      </c>
      <c r="E121" s="2" t="str">
        <f t="shared" si="5"/>
        <v/>
      </c>
      <c r="F121" s="2" t="str">
        <f t="shared" si="6"/>
        <v/>
      </c>
      <c r="G121" s="2" t="str">
        <f t="shared" si="7"/>
        <v/>
      </c>
    </row>
    <row r="122" spans="3:7" x14ac:dyDescent="0.35">
      <c r="C122" s="2">
        <f>'Mappatura processi'!R104</f>
        <v>0</v>
      </c>
      <c r="D122" s="2" t="str">
        <f t="shared" si="4"/>
        <v/>
      </c>
      <c r="E122" s="2" t="str">
        <f t="shared" si="5"/>
        <v/>
      </c>
      <c r="F122" s="2" t="str">
        <f t="shared" si="6"/>
        <v/>
      </c>
      <c r="G122" s="2" t="str">
        <f t="shared" si="7"/>
        <v/>
      </c>
    </row>
    <row r="123" spans="3:7" x14ac:dyDescent="0.35">
      <c r="C123" s="2">
        <f>'Mappatura processi'!R105</f>
        <v>0</v>
      </c>
      <c r="D123" s="2" t="str">
        <f t="shared" si="4"/>
        <v/>
      </c>
      <c r="E123" s="2" t="str">
        <f t="shared" si="5"/>
        <v/>
      </c>
      <c r="F123" s="2" t="str">
        <f t="shared" si="6"/>
        <v/>
      </c>
      <c r="G123" s="2" t="str">
        <f t="shared" si="7"/>
        <v/>
      </c>
    </row>
    <row r="124" spans="3:7" x14ac:dyDescent="0.35">
      <c r="C124" s="2">
        <f>'Mappatura processi'!R106</f>
        <v>0</v>
      </c>
      <c r="D124" s="2" t="str">
        <f t="shared" si="4"/>
        <v/>
      </c>
      <c r="E124" s="2" t="str">
        <f t="shared" si="5"/>
        <v/>
      </c>
      <c r="F124" s="2" t="str">
        <f t="shared" si="6"/>
        <v/>
      </c>
      <c r="G124" s="2" t="str">
        <f t="shared" si="7"/>
        <v/>
      </c>
    </row>
    <row r="125" spans="3:7" x14ac:dyDescent="0.35">
      <c r="C125" s="2">
        <f>'Mappatura processi'!R107</f>
        <v>0</v>
      </c>
      <c r="D125" s="2" t="str">
        <f t="shared" si="4"/>
        <v/>
      </c>
      <c r="E125" s="2" t="str">
        <f t="shared" si="5"/>
        <v/>
      </c>
      <c r="F125" s="2" t="str">
        <f t="shared" si="6"/>
        <v/>
      </c>
      <c r="G125" s="2" t="str">
        <f t="shared" si="7"/>
        <v/>
      </c>
    </row>
  </sheetData>
  <mergeCells count="1">
    <mergeCell ref="C9:D9"/>
  </mergeCells>
  <pageMargins left="0.7" right="0.7" top="0.75" bottom="0.75" header="0.3" footer="0.3"/>
  <pageSetup paperSize="9" orientation="portrait" horizontalDpi="4294967293"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6</vt:i4>
      </vt:variant>
    </vt:vector>
  </HeadingPairs>
  <TitlesOfParts>
    <vt:vector size="11" baseType="lpstr">
      <vt:lpstr>Sezione generale</vt:lpstr>
      <vt:lpstr>Sezione generale_old</vt:lpstr>
      <vt:lpstr>Mappatura processi</vt:lpstr>
      <vt:lpstr>competenze</vt:lpstr>
      <vt:lpstr>Parametri</vt:lpstr>
      <vt:lpstr>Altissimo</vt:lpstr>
      <vt:lpstr>Alto</vt:lpstr>
      <vt:lpstr>competenze!Area_stampa</vt:lpstr>
      <vt:lpstr>'Mappatura processi'!Area_stampa</vt:lpstr>
      <vt:lpstr>Medio</vt:lpstr>
      <vt:lpstr>'Mappatura processi'!Titoli_stampa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 </cp:lastModifiedBy>
  <cp:lastPrinted>2015-12-17T13:48:45Z</cp:lastPrinted>
  <dcterms:created xsi:type="dcterms:W3CDTF">2014-07-11T10:05:14Z</dcterms:created>
  <dcterms:modified xsi:type="dcterms:W3CDTF">2016-01-29T10:18:31Z</dcterms:modified>
</cp:coreProperties>
</file>