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.master.base.local\USPEND\CONSIGLIO\2020\ODG 30 SETTEMBRE 2020\Aggiornamento prezzi riferimento della carta\DELIBERA\"/>
    </mc:Choice>
  </mc:AlternateContent>
  <bookViews>
    <workbookView xWindow="0" yWindow="0" windowWidth="20490" windowHeight="702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</calcChain>
</file>

<file path=xl/sharedStrings.xml><?xml version="1.0" encoding="utf-8"?>
<sst xmlns="http://schemas.openxmlformats.org/spreadsheetml/2006/main" count="47" uniqueCount="29">
  <si>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</si>
  <si>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</si>
  <si>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</si>
  <si>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</si>
  <si>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</si>
  <si>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</si>
  <si>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</si>
  <si>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</si>
  <si>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</si>
  <si>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</si>
  <si>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</si>
  <si>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</si>
  <si>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</si>
  <si>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</si>
  <si>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</si>
  <si>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</si>
  <si>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</si>
  <si>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</si>
  <si>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</si>
  <si>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</si>
  <si>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 xml:space="preserve">MASCHERA DI AUSILIO PER IL CALCOLO DEL PREZZO </t>
  </si>
  <si>
    <t>DI RIFERIMENTO DELLA CARTA IN RISME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</si>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</sst>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0" xfId="0" applyFont="1"/>
    <xf numFmtId="0" fontId="1" fillId="3" borderId="4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2" fillId="0" borderId="7" xfId="0" applyFont="1" applyBorder="1"/>
    <xf numFmtId="0" fontId="1" fillId="0" borderId="4" xfId="0" applyFont="1" applyBorder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6" xfId="0" applyFont="1" applyBorder="1"/>
    <xf numFmtId="0" fontId="2" fillId="0" borderId="9" xfId="0" applyFont="1" applyBorder="1"/>
    <xf numFmtId="0" fontId="1" fillId="0" borderId="6" xfId="0" applyFont="1" applyBorder="1"/>
    <xf numFmtId="164" fontId="6" fillId="0" borderId="8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2" fillId="0" borderId="10" xfId="0" applyFont="1" applyBorder="1"/>
    <xf numFmtId="164" fontId="7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F9" sqref="F9"/>
    </sheetView>
  </sheetViews>
  <sheetFormatPr defaultColWidth="34.42578125" defaultRowHeight="15" x14ac:dyDescent="0.25"/>
  <cols>
    <col min="1" max="1" width="67.140625" bestFit="1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x14ac:dyDescent="0.25">
      <c r="A2" s="20" t="s">
        <v>20</v>
      </c>
      <c r="B2" s="16"/>
      <c r="C2" s="16"/>
      <c r="D2" s="16"/>
      <c r="E2" s="16"/>
      <c r="F2" s="17"/>
    </row>
    <row r="3" spans="1:10" ht="26.25" x14ac:dyDescent="0.25">
      <c r="A3" s="21" t="s">
        <v>21</v>
      </c>
      <c r="B3" s="18"/>
      <c r="C3" s="18"/>
      <c r="D3" s="18"/>
      <c r="E3" s="18"/>
      <c r="F3" s="19"/>
    </row>
    <row r="5" spans="1:10" ht="26.25" x14ac:dyDescent="0.4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2" t="s">
        <v>2</v>
      </c>
      <c r="G5" s="4">
        <f>IF(F5=B5,-0.1487,IF(F5=C5,-0.1176,IF(F5=D5,-0.071,0)))</f>
        <v>-0.1176</v>
      </c>
      <c r="H5" s="4"/>
      <c r="I5" s="4"/>
      <c r="J5" s="4"/>
    </row>
    <row r="6" spans="1:10" ht="26.25" x14ac:dyDescent="0.4">
      <c r="A6" s="5" t="s">
        <v>5</v>
      </c>
      <c r="B6" s="6" t="s">
        <v>6</v>
      </c>
      <c r="C6" s="6" t="s">
        <v>7</v>
      </c>
      <c r="D6" s="6"/>
      <c r="E6" s="6"/>
      <c r="F6" s="13" t="s">
        <v>6</v>
      </c>
      <c r="G6" s="4">
        <f>IF(F6=C6,2.2755,0)</f>
        <v>0</v>
      </c>
    </row>
    <row r="7" spans="1:10" ht="26.25" x14ac:dyDescent="0.4">
      <c r="A7" s="8" t="s">
        <v>5</v>
      </c>
      <c r="B7" s="6" t="s">
        <v>8</v>
      </c>
      <c r="C7" s="6" t="s">
        <v>9</v>
      </c>
      <c r="D7" s="6"/>
      <c r="E7" s="6"/>
      <c r="F7" s="13" t="s">
        <v>8</v>
      </c>
      <c r="G7" s="4">
        <f>IF(F7=C7,0.057,0)</f>
        <v>0</v>
      </c>
    </row>
    <row r="8" spans="1:10" ht="26.25" x14ac:dyDescent="0.4">
      <c r="A8" s="5" t="s">
        <v>10</v>
      </c>
      <c r="B8" s="6" t="s">
        <v>11</v>
      </c>
      <c r="C8" s="6" t="s">
        <v>12</v>
      </c>
      <c r="D8" s="6" t="s">
        <v>13</v>
      </c>
      <c r="E8" s="6"/>
      <c r="F8" s="13" t="s">
        <v>13</v>
      </c>
      <c r="G8" s="4">
        <f>IF(F8=C8,-0.0411,IF(F8=D8,-0.0475,0))</f>
        <v>-4.7500000000000001E-2</v>
      </c>
    </row>
    <row r="9" spans="1:10" ht="26.25" x14ac:dyDescent="0.4">
      <c r="A9" s="8" t="s">
        <v>14</v>
      </c>
      <c r="B9" s="6" t="s">
        <v>15</v>
      </c>
      <c r="C9" s="6" t="s">
        <v>16</v>
      </c>
      <c r="D9" s="6"/>
      <c r="E9" s="6"/>
      <c r="F9" s="13" t="s">
        <v>16</v>
      </c>
      <c r="G9" s="4">
        <f>IF(F9=B9,0.0237,0)</f>
        <v>0</v>
      </c>
    </row>
    <row r="10" spans="1:10" ht="26.25" x14ac:dyDescent="0.4">
      <c r="A10" s="5" t="s">
        <v>19</v>
      </c>
      <c r="B10" s="6" t="s">
        <v>15</v>
      </c>
      <c r="C10" s="6" t="s">
        <v>16</v>
      </c>
      <c r="D10" s="6"/>
      <c r="E10" s="6"/>
      <c r="F10" s="13" t="s">
        <v>16</v>
      </c>
      <c r="G10" s="4">
        <f>IF(F10=C10,0.0803,0)</f>
        <v>8.0299999999999996E-2</v>
      </c>
    </row>
    <row r="11" spans="1:10" ht="26.25" x14ac:dyDescent="0.4">
      <c r="A11" s="8" t="s">
        <v>17</v>
      </c>
      <c r="B11" s="6" t="s">
        <v>15</v>
      </c>
      <c r="C11" s="6" t="s">
        <v>16</v>
      </c>
      <c r="D11" s="6"/>
      <c r="E11" s="6"/>
      <c r="F11" s="13" t="s">
        <v>16</v>
      </c>
      <c r="G11" s="4">
        <f>IF(F11=B11,-0.0118,0)</f>
        <v>0</v>
      </c>
    </row>
    <row r="12" spans="1:10" ht="26.25" x14ac:dyDescent="0.4">
      <c r="A12" s="5" t="s">
        <v>18</v>
      </c>
      <c r="B12" s="6" t="s">
        <v>15</v>
      </c>
      <c r="C12" s="6" t="s">
        <v>16</v>
      </c>
      <c r="D12" s="6"/>
      <c r="E12" s="6"/>
      <c r="F12" s="13" t="s">
        <v>16</v>
      </c>
      <c r="G12" s="4">
        <f>IF(F12=B12,0.106,0)</f>
        <v>0</v>
      </c>
    </row>
    <row r="13" spans="1:10" ht="26.25" x14ac:dyDescent="0.4">
      <c r="A13" s="9" t="s">
        <v>22</v>
      </c>
      <c r="B13" s="10"/>
      <c r="C13" s="10"/>
      <c r="D13" s="10"/>
      <c r="E13" s="10"/>
      <c r="F13" s="14">
        <v>100</v>
      </c>
      <c r="G13" s="4">
        <f>2.8657/F13</f>
        <v>2.8656999999999998E-2</v>
      </c>
    </row>
    <row r="14" spans="1:10" ht="26.25" x14ac:dyDescent="0.4">
      <c r="A14" s="11"/>
      <c r="B14" s="6"/>
      <c r="C14" s="6"/>
      <c r="D14" s="6"/>
      <c r="E14" s="6"/>
      <c r="F14" s="7"/>
      <c r="G14" s="4"/>
    </row>
    <row r="15" spans="1:10" ht="26.25" hidden="1" x14ac:dyDescent="0.4">
      <c r="A15" s="24" t="s">
        <v>23</v>
      </c>
      <c r="B15" s="10"/>
      <c r="C15" s="10"/>
      <c r="D15" s="10"/>
      <c r="E15" s="10"/>
      <c r="F15" s="25">
        <f>G15</f>
        <v>2.0494569999999999</v>
      </c>
      <c r="G15" s="4">
        <f>SUM(G1:G13)</f>
        <v>2.0494569999999999</v>
      </c>
      <c r="H15" s="4"/>
    </row>
    <row r="16" spans="1:10" ht="21" hidden="1" x14ac:dyDescent="0.35">
      <c r="A16" s="23" t="s">
        <v>25</v>
      </c>
      <c r="B16" s="23"/>
      <c r="C16" s="23"/>
      <c r="D16" s="23"/>
      <c r="E16" s="23"/>
      <c r="F16" s="26">
        <v>3.2149999999999998E-2</v>
      </c>
      <c r="G16" s="4"/>
    </row>
    <row r="17" spans="1:7" ht="26.25" hidden="1" x14ac:dyDescent="0.4">
      <c r="A17" s="22" t="s">
        <v>24</v>
      </c>
      <c r="B17" s="4"/>
      <c r="C17" s="4"/>
      <c r="D17" s="4"/>
      <c r="E17" s="4"/>
      <c r="F17" s="27">
        <f>F15*(1+F16)</f>
        <v>2.1153470425499998</v>
      </c>
      <c r="G17" s="4"/>
    </row>
    <row r="18" spans="1:7" ht="21" hidden="1" x14ac:dyDescent="0.35">
      <c r="A18" s="23" t="s">
        <v>25</v>
      </c>
      <c r="B18" s="23"/>
      <c r="C18" s="23"/>
      <c r="D18" s="23"/>
      <c r="E18" s="23"/>
      <c r="F18" s="26">
        <v>9.5406360424028266E-2</v>
      </c>
      <c r="G18" s="4"/>
    </row>
    <row r="19" spans="1:7" ht="26.25" hidden="1" x14ac:dyDescent="0.4">
      <c r="A19" s="28" t="s">
        <v>26</v>
      </c>
      <c r="B19" s="29"/>
      <c r="C19" s="29"/>
      <c r="D19" s="29"/>
      <c r="E19" s="29"/>
      <c r="F19" s="30">
        <f>F17*(1+F18)</f>
        <v>2.3171646049134274</v>
      </c>
      <c r="G19" s="4"/>
    </row>
    <row r="20" spans="1:7" ht="21" hidden="1" x14ac:dyDescent="0.35">
      <c r="A20" s="23" t="s">
        <v>25</v>
      </c>
      <c r="B20" s="23"/>
      <c r="C20" s="23"/>
      <c r="D20" s="23"/>
      <c r="E20" s="23"/>
      <c r="F20" s="26">
        <v>3.4479999999999997E-2</v>
      </c>
      <c r="G20" s="4"/>
    </row>
    <row r="21" spans="1:7" ht="26.25" x14ac:dyDescent="0.4">
      <c r="A21" s="28" t="s">
        <v>27</v>
      </c>
      <c r="B21" s="4"/>
      <c r="C21" s="4"/>
      <c r="D21" s="4"/>
      <c r="E21" s="4"/>
      <c r="F21" s="31">
        <f>F19*(1+F20)</f>
        <v>2.3970604404908427</v>
      </c>
      <c r="G21" s="4"/>
    </row>
    <row r="22" spans="1:7" ht="21" x14ac:dyDescent="0.35">
      <c r="A22" s="23" t="s">
        <v>25</v>
      </c>
      <c r="B22" s="4"/>
      <c r="C22" s="4"/>
      <c r="D22" s="4"/>
      <c r="E22" s="4"/>
      <c r="F22" s="26">
        <v>0.01</v>
      </c>
      <c r="G22" s="4"/>
    </row>
    <row r="23" spans="1:7" ht="26.25" x14ac:dyDescent="0.4">
      <c r="A23" s="22" t="s">
        <v>28</v>
      </c>
      <c r="F23" s="15">
        <f>F21*(1+F22)</f>
        <v>2.4210310448957513</v>
      </c>
    </row>
  </sheetData>
  <sheetProtection algorithmName="SHA-512" hashValue="HFABH+BXgY80tMNpIOU+DQLCmhNbw1hbdCxEJcHfVfCMVtPwuWmUTbWiBvpiqVahjOqEhxmXbBhCpv8PMC93vw==" saltValue="FVPPOQz1LCxVHooIpmZNvg==" spinCount="100000" sheet="1" selectLockedCells="1"/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dcterms:created xsi:type="dcterms:W3CDTF">2016-09-09T09:06:42Z</dcterms:created>
  <dcterms:modified xsi:type="dcterms:W3CDTF">2020-10-06T16:04:32Z</dcterms:modified>
</cp:coreProperties>
</file>