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conforti\Desktop\"/>
    </mc:Choice>
  </mc:AlternateContent>
  <bookViews>
    <workbookView xWindow="0" yWindow="0" windowWidth="20400" windowHeight="7020"/>
  </bookViews>
  <sheets>
    <sheet name="DATI" sheetId="1" r:id="rId1"/>
    <sheet name="Legenda" sheetId="2" r:id="rId2"/>
    <sheet name="REGxCATEG" sheetId="4" r:id="rId3"/>
    <sheet name="sotto_CATEG"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_FilterDatabase" localSheetId="0" hidden="1">DATI!$A$1:$Z$917</definedName>
  </definedNames>
  <calcPr calcId="162913" concurrentCalc="0"/>
  <pivotCaches>
    <pivotCache cacheId="35" r:id="rId3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01" i="1" l="1"/>
  <c r="Y698" i="1"/>
  <c r="Y2" i="1"/>
  <c r="Y3" i="1"/>
  <c r="Y4" i="1"/>
  <c r="Y5" i="1"/>
  <c r="Y6" i="1"/>
  <c r="Y7" i="1"/>
  <c r="Y817" i="1"/>
  <c r="Y818" i="1"/>
  <c r="Y902" i="1"/>
  <c r="Y903" i="1"/>
  <c r="Y8" i="1"/>
  <c r="Y9" i="1"/>
  <c r="Y10" i="1"/>
  <c r="Y11" i="1"/>
  <c r="Y414" i="1"/>
  <c r="Y415" i="1"/>
  <c r="Y416" i="1"/>
  <c r="Y589" i="1"/>
  <c r="Y590" i="1"/>
  <c r="Y591" i="1"/>
  <c r="K677" i="1"/>
  <c r="N677" i="1"/>
  <c r="Y677" i="1"/>
  <c r="Y678" i="1"/>
  <c r="Y819" i="1"/>
  <c r="Y904" i="1"/>
  <c r="Y12" i="1"/>
  <c r="Y13" i="1"/>
  <c r="Y417" i="1"/>
  <c r="Y418" i="1"/>
  <c r="Y419" i="1"/>
  <c r="Y420" i="1"/>
  <c r="Y421" i="1"/>
  <c r="Y422" i="1"/>
  <c r="Y423" i="1"/>
  <c r="Y424" i="1"/>
  <c r="Y425" i="1"/>
  <c r="Y426" i="1"/>
  <c r="Y427" i="1"/>
  <c r="Y679" i="1"/>
  <c r="Y680" i="1"/>
  <c r="Y820" i="1"/>
  <c r="Y905" i="1"/>
  <c r="Y906" i="1"/>
  <c r="Y907" i="1"/>
  <c r="Y14" i="1"/>
  <c r="Y15" i="1"/>
  <c r="Y16" i="1"/>
  <c r="Y17" i="1"/>
  <c r="Y18" i="1"/>
  <c r="Y19" i="1"/>
  <c r="Y20" i="1"/>
  <c r="Y21" i="1"/>
  <c r="Y22" i="1"/>
  <c r="Y23" i="1"/>
  <c r="Y24" i="1"/>
  <c r="Y25" i="1"/>
  <c r="Y428" i="1"/>
  <c r="Y429" i="1"/>
  <c r="Y592" i="1"/>
  <c r="Y430" i="1"/>
  <c r="Y431" i="1"/>
  <c r="Y537" i="1"/>
  <c r="Y538" i="1"/>
  <c r="Y539" i="1"/>
  <c r="Y540" i="1"/>
  <c r="Y541" i="1"/>
  <c r="Y542" i="1"/>
  <c r="Y543" i="1"/>
  <c r="Y544" i="1"/>
  <c r="Y545" i="1"/>
  <c r="Y546" i="1"/>
  <c r="Y547" i="1"/>
  <c r="Y593" i="1"/>
  <c r="Y594" i="1"/>
  <c r="Y595" i="1"/>
  <c r="Y596" i="1"/>
  <c r="Y597" i="1"/>
  <c r="Y598" i="1"/>
  <c r="Y599" i="1"/>
  <c r="Y681" i="1"/>
  <c r="Y682" i="1"/>
  <c r="Y683" i="1"/>
  <c r="Y821" i="1"/>
  <c r="Y822" i="1"/>
  <c r="Y823" i="1"/>
  <c r="Y824" i="1"/>
  <c r="Y825" i="1"/>
  <c r="Y826" i="1"/>
  <c r="Y827" i="1"/>
  <c r="Y908" i="1"/>
  <c r="Y909" i="1"/>
  <c r="Y910" i="1"/>
  <c r="Y911" i="1"/>
  <c r="Y912" i="1"/>
  <c r="Y26" i="1"/>
  <c r="Y27" i="1"/>
  <c r="Y28" i="1"/>
  <c r="Y29" i="1"/>
  <c r="Y30" i="1"/>
  <c r="Y31" i="1"/>
  <c r="Y32" i="1"/>
  <c r="Y33" i="1"/>
  <c r="Y34" i="1"/>
  <c r="Y35" i="1"/>
  <c r="Y36" i="1"/>
  <c r="Y37" i="1"/>
  <c r="Y38" i="1"/>
  <c r="Y39" i="1"/>
  <c r="Y40" i="1"/>
  <c r="Y432" i="1"/>
  <c r="Y433" i="1"/>
  <c r="Y434" i="1"/>
  <c r="Y435" i="1"/>
  <c r="Y436" i="1"/>
  <c r="Y437" i="1"/>
  <c r="Y438" i="1"/>
  <c r="Y439" i="1"/>
  <c r="Y440" i="1"/>
  <c r="Y548" i="1"/>
  <c r="Y549" i="1"/>
  <c r="Y550" i="1"/>
  <c r="Y551" i="1"/>
  <c r="Y600" i="1"/>
  <c r="Y601" i="1"/>
  <c r="Y602" i="1"/>
  <c r="Y603" i="1"/>
  <c r="Y604" i="1"/>
  <c r="Y605" i="1"/>
  <c r="Y606" i="1"/>
  <c r="Y607" i="1"/>
  <c r="Y608" i="1"/>
  <c r="Y609" i="1"/>
  <c r="Y684" i="1"/>
  <c r="Y685" i="1"/>
  <c r="Y686" i="1"/>
  <c r="Y828" i="1"/>
  <c r="Y829" i="1"/>
  <c r="Y830" i="1"/>
  <c r="Y831" i="1"/>
  <c r="Y832" i="1"/>
  <c r="Y833" i="1"/>
  <c r="Y834" i="1"/>
  <c r="Y835" i="1"/>
  <c r="Y836" i="1"/>
  <c r="Y837" i="1"/>
  <c r="Y838" i="1"/>
  <c r="Y839" i="1"/>
  <c r="Y840" i="1"/>
  <c r="Y841" i="1"/>
  <c r="Y41" i="1"/>
  <c r="Y42" i="1"/>
  <c r="Y43" i="1"/>
  <c r="Y44" i="1"/>
  <c r="Y45" i="1"/>
  <c r="Y46" i="1"/>
  <c r="Y47" i="1"/>
  <c r="Y48" i="1"/>
  <c r="Y49" i="1"/>
  <c r="Y50" i="1"/>
  <c r="Y441" i="1"/>
  <c r="O442" i="1"/>
  <c r="Y442" i="1"/>
  <c r="O443" i="1"/>
  <c r="Y443" i="1"/>
  <c r="O444" i="1"/>
  <c r="Y444" i="1"/>
  <c r="Y552" i="1"/>
  <c r="Y553" i="1"/>
  <c r="Y554" i="1"/>
  <c r="Y555" i="1"/>
  <c r="Y556" i="1"/>
  <c r="Y557" i="1"/>
  <c r="Y610" i="1"/>
  <c r="Y611" i="1"/>
  <c r="Y676" i="1"/>
  <c r="Y612" i="1"/>
  <c r="Y613" i="1"/>
  <c r="Y614" i="1"/>
  <c r="Y615" i="1"/>
  <c r="Y616" i="1"/>
  <c r="O687" i="1"/>
  <c r="Y687" i="1"/>
  <c r="O688" i="1"/>
  <c r="Y688" i="1"/>
  <c r="O689" i="1"/>
  <c r="Y689" i="1"/>
  <c r="Y690" i="1"/>
  <c r="Y691" i="1"/>
  <c r="Y692" i="1"/>
  <c r="Y693" i="1"/>
  <c r="Y694" i="1"/>
  <c r="Y695" i="1"/>
  <c r="Y696" i="1"/>
  <c r="Y697" i="1"/>
  <c r="Y842" i="1"/>
  <c r="Y843" i="1"/>
  <c r="Y844" i="1"/>
  <c r="Y845" i="1"/>
  <c r="Y846" i="1"/>
  <c r="Y847" i="1"/>
  <c r="Y848" i="1"/>
  <c r="Y849" i="1"/>
  <c r="Y51" i="1"/>
  <c r="Y52" i="1"/>
  <c r="Y53" i="1"/>
  <c r="Y54" i="1"/>
  <c r="Y55" i="1"/>
  <c r="Y56" i="1"/>
  <c r="O558" i="1"/>
  <c r="Y558" i="1"/>
  <c r="O559" i="1"/>
  <c r="Y559" i="1"/>
  <c r="Y617" i="1"/>
  <c r="Y699" i="1"/>
  <c r="Y700" i="1"/>
  <c r="Y850" i="1"/>
  <c r="Y851" i="1"/>
  <c r="Y852" i="1"/>
  <c r="Y913"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618" i="1"/>
  <c r="Y445" i="1"/>
  <c r="K560" i="1"/>
  <c r="Y560" i="1"/>
  <c r="Y619" i="1"/>
  <c r="Y620" i="1"/>
  <c r="Y621" i="1"/>
  <c r="Y701" i="1"/>
  <c r="Y702" i="1"/>
  <c r="Y703" i="1"/>
  <c r="Y853" i="1"/>
  <c r="Y854" i="1"/>
  <c r="Y914" i="1"/>
  <c r="Y915" i="1"/>
  <c r="Y916" i="1"/>
  <c r="Y917" i="1"/>
  <c r="Y271" i="1"/>
  <c r="Y272" i="1"/>
  <c r="Y273" i="1"/>
  <c r="Y274" i="1"/>
  <c r="Y275" i="1"/>
  <c r="Y276" i="1"/>
  <c r="Y277" i="1"/>
  <c r="Y446" i="1"/>
  <c r="Y447" i="1"/>
  <c r="Y448" i="1"/>
  <c r="Y449" i="1"/>
  <c r="Y450" i="1"/>
  <c r="Y451" i="1"/>
  <c r="Y452" i="1"/>
  <c r="Y453" i="1"/>
  <c r="Y454" i="1"/>
  <c r="Y455" i="1"/>
  <c r="Y456" i="1"/>
  <c r="Y457" i="1"/>
  <c r="Y458" i="1"/>
  <c r="Y459" i="1"/>
  <c r="Y460" i="1"/>
  <c r="Y461" i="1"/>
  <c r="Y462" i="1"/>
  <c r="Y463" i="1"/>
  <c r="Y561" i="1"/>
  <c r="Y562" i="1"/>
  <c r="Y563" i="1"/>
  <c r="Y564" i="1"/>
  <c r="Y565" i="1"/>
  <c r="Y622" i="1"/>
  <c r="Y464" i="1"/>
  <c r="Y623" i="1"/>
  <c r="Y704" i="1"/>
  <c r="Y705" i="1"/>
  <c r="Y706" i="1"/>
  <c r="Y707" i="1"/>
  <c r="Y708" i="1"/>
  <c r="Y709" i="1"/>
  <c r="Y710" i="1"/>
  <c r="Y711" i="1"/>
  <c r="Y855" i="1"/>
  <c r="Y856" i="1"/>
  <c r="Y85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465" i="1"/>
  <c r="Y466" i="1"/>
  <c r="Y467" i="1"/>
  <c r="Y468" i="1"/>
  <c r="Y469" i="1"/>
  <c r="Y470" i="1"/>
  <c r="Y471" i="1"/>
  <c r="Y566" i="1"/>
  <c r="Y567" i="1"/>
  <c r="Y568" i="1"/>
  <c r="Y624" i="1"/>
  <c r="Y712" i="1"/>
  <c r="Y713" i="1"/>
  <c r="Y714" i="1"/>
  <c r="Y715" i="1"/>
  <c r="Y716" i="1"/>
  <c r="Y717" i="1"/>
  <c r="Y718" i="1"/>
  <c r="Y719" i="1"/>
  <c r="Y720" i="1"/>
  <c r="Y721" i="1"/>
  <c r="Y722" i="1"/>
  <c r="Y723" i="1"/>
  <c r="Y724" i="1"/>
  <c r="Y725" i="1"/>
  <c r="Y726" i="1"/>
  <c r="Y727" i="1"/>
  <c r="Y858" i="1"/>
  <c r="Y859" i="1"/>
  <c r="Y860" i="1"/>
  <c r="Y861" i="1"/>
  <c r="Y862" i="1"/>
  <c r="Y863" i="1"/>
  <c r="Y864" i="1"/>
  <c r="Y865" i="1"/>
  <c r="Y866" i="1"/>
  <c r="Y867" i="1"/>
  <c r="Y868" i="1"/>
  <c r="Y869" i="1"/>
  <c r="Y327" i="1"/>
  <c r="Y328" i="1"/>
  <c r="Y329" i="1"/>
  <c r="O330" i="1"/>
  <c r="Y330" i="1"/>
  <c r="Y331" i="1"/>
  <c r="Y332" i="1"/>
  <c r="Y333" i="1"/>
  <c r="Y334" i="1"/>
  <c r="Y625" i="1"/>
  <c r="Y626" i="1"/>
  <c r="Y472" i="1"/>
  <c r="Y473" i="1"/>
  <c r="Y627" i="1"/>
  <c r="L628" i="1"/>
  <c r="O628" i="1"/>
  <c r="Y628" i="1"/>
  <c r="Y474" i="1"/>
  <c r="Y728" i="1"/>
  <c r="Y729" i="1"/>
  <c r="Y730" i="1"/>
  <c r="Y731" i="1"/>
  <c r="Y732" i="1"/>
  <c r="Y733" i="1"/>
  <c r="Y870" i="1"/>
  <c r="O871" i="1"/>
  <c r="Y871" i="1"/>
  <c r="Y335" i="1"/>
  <c r="Y475" i="1"/>
  <c r="Y476" i="1"/>
  <c r="Y477" i="1"/>
  <c r="Y629" i="1"/>
  <c r="Y336" i="1"/>
  <c r="Y337" i="1"/>
  <c r="Y338" i="1"/>
  <c r="Y339" i="1"/>
  <c r="Y340" i="1"/>
  <c r="Y341" i="1"/>
  <c r="Y342" i="1"/>
  <c r="Y343" i="1"/>
  <c r="Y344" i="1"/>
  <c r="Y345" i="1"/>
  <c r="Y346" i="1"/>
  <c r="Y347" i="1"/>
  <c r="Y348" i="1"/>
  <c r="Y349" i="1"/>
  <c r="Y350" i="1"/>
  <c r="Y351" i="1"/>
  <c r="Y352" i="1"/>
  <c r="Y353" i="1"/>
  <c r="Y354" i="1"/>
  <c r="Y355" i="1"/>
  <c r="Y478" i="1"/>
  <c r="Y479" i="1"/>
  <c r="Y480" i="1"/>
  <c r="Y481" i="1"/>
  <c r="Y482" i="1"/>
  <c r="Y630" i="1"/>
  <c r="Y631" i="1"/>
  <c r="Y483" i="1"/>
  <c r="Y569" i="1"/>
  <c r="Y570" i="1"/>
  <c r="Y632" i="1"/>
  <c r="Y633" i="1"/>
  <c r="Y734" i="1"/>
  <c r="Y735" i="1"/>
  <c r="Y736" i="1"/>
  <c r="Y737" i="1"/>
  <c r="Y738" i="1"/>
  <c r="Y739" i="1"/>
  <c r="Y740" i="1"/>
  <c r="Y741" i="1"/>
  <c r="Y742" i="1"/>
  <c r="Y743" i="1"/>
  <c r="Y744" i="1"/>
  <c r="Y745" i="1"/>
  <c r="Y746" i="1"/>
  <c r="Y747" i="1"/>
  <c r="Y748" i="1"/>
  <c r="Y749" i="1"/>
  <c r="Y750" i="1"/>
  <c r="Y751" i="1"/>
  <c r="Y752" i="1"/>
  <c r="Y753" i="1"/>
  <c r="Y754" i="1"/>
  <c r="Y872" i="1"/>
  <c r="Y873" i="1"/>
  <c r="Y874" i="1"/>
  <c r="Y875" i="1"/>
  <c r="Y876" i="1"/>
  <c r="Y877" i="1"/>
  <c r="Y878" i="1"/>
  <c r="Y879" i="1"/>
  <c r="Y880" i="1"/>
  <c r="Y356" i="1"/>
  <c r="Y357" i="1"/>
  <c r="Y358" i="1"/>
  <c r="Y359" i="1"/>
  <c r="Y360" i="1"/>
  <c r="Y361" i="1"/>
  <c r="Y362" i="1"/>
  <c r="Y363" i="1"/>
  <c r="Y364" i="1"/>
  <c r="Y365" i="1"/>
  <c r="Y366" i="1"/>
  <c r="Y367" i="1"/>
  <c r="Y368" i="1"/>
  <c r="Y369" i="1"/>
  <c r="Y634" i="1"/>
  <c r="Y484" i="1"/>
  <c r="Y485" i="1"/>
  <c r="Y486" i="1"/>
  <c r="Y487" i="1"/>
  <c r="Y488" i="1"/>
  <c r="Y635" i="1"/>
  <c r="Y489" i="1"/>
  <c r="Y490" i="1"/>
  <c r="Y491" i="1"/>
  <c r="Y492" i="1"/>
  <c r="Y493" i="1"/>
  <c r="Y494" i="1"/>
  <c r="Y495" i="1"/>
  <c r="Y496" i="1"/>
  <c r="Y497" i="1"/>
  <c r="Y636" i="1"/>
  <c r="Y637" i="1"/>
  <c r="Y638" i="1"/>
  <c r="Y639" i="1"/>
  <c r="Y498" i="1"/>
  <c r="Y499" i="1"/>
  <c r="Y500" i="1"/>
  <c r="Y640" i="1"/>
  <c r="Y501" i="1"/>
  <c r="Y641" i="1"/>
  <c r="Y642" i="1"/>
  <c r="Y643" i="1"/>
  <c r="Y502" i="1"/>
  <c r="Y571" i="1"/>
  <c r="Y572" i="1"/>
  <c r="Y573" i="1"/>
  <c r="Y503" i="1"/>
  <c r="Y644" i="1"/>
  <c r="Y645" i="1"/>
  <c r="Y504" i="1"/>
  <c r="Y646" i="1"/>
  <c r="Y647" i="1"/>
  <c r="Y648" i="1"/>
  <c r="Y649" i="1"/>
  <c r="Y650" i="1"/>
  <c r="Y651" i="1"/>
  <c r="Y652" i="1"/>
  <c r="Y653" i="1"/>
  <c r="Y505" i="1"/>
  <c r="Y506" i="1"/>
  <c r="Y507" i="1"/>
  <c r="Y755" i="1"/>
  <c r="Y756" i="1"/>
  <c r="Y757" i="1"/>
  <c r="Y758" i="1"/>
  <c r="Y759" i="1"/>
  <c r="Y760" i="1"/>
  <c r="Y881" i="1"/>
  <c r="Y370" i="1"/>
  <c r="Y371" i="1"/>
  <c r="Y372" i="1"/>
  <c r="Y373" i="1"/>
  <c r="Y574" i="1"/>
  <c r="Y575" i="1"/>
  <c r="Y654" i="1"/>
  <c r="Y655" i="1"/>
  <c r="Y656" i="1"/>
  <c r="Y761" i="1"/>
  <c r="Y762" i="1"/>
  <c r="Y763" i="1"/>
  <c r="Y764" i="1"/>
  <c r="Y765" i="1"/>
  <c r="Y766" i="1"/>
  <c r="Y767" i="1"/>
  <c r="Y768" i="1"/>
  <c r="Y769" i="1"/>
  <c r="Y770" i="1"/>
  <c r="Y771" i="1"/>
  <c r="Y772" i="1"/>
  <c r="Y773" i="1"/>
  <c r="Y774" i="1"/>
  <c r="Y775" i="1"/>
  <c r="Y776" i="1"/>
  <c r="Y777" i="1"/>
  <c r="Y374" i="1"/>
  <c r="Y375" i="1"/>
  <c r="Y376" i="1"/>
  <c r="Y377" i="1"/>
  <c r="Y378" i="1"/>
  <c r="Y379" i="1"/>
  <c r="Y380" i="1"/>
  <c r="Y381" i="1"/>
  <c r="Y382" i="1"/>
  <c r="Y383" i="1"/>
  <c r="Y384" i="1"/>
  <c r="Y385" i="1"/>
  <c r="Y386" i="1"/>
  <c r="Y387" i="1"/>
  <c r="Y388" i="1"/>
  <c r="Y389" i="1"/>
  <c r="Y390" i="1"/>
  <c r="Y391" i="1"/>
  <c r="Y508" i="1"/>
  <c r="Y509" i="1"/>
  <c r="Y510" i="1"/>
  <c r="Y511" i="1"/>
  <c r="Y512" i="1"/>
  <c r="Y657" i="1"/>
  <c r="Y513" i="1"/>
  <c r="Y514" i="1"/>
  <c r="Y515" i="1"/>
  <c r="Y516" i="1"/>
  <c r="Y517" i="1"/>
  <c r="Y518" i="1"/>
  <c r="Y658" i="1"/>
  <c r="Y659" i="1"/>
  <c r="Y660" i="1"/>
  <c r="Y661" i="1"/>
  <c r="Y662" i="1"/>
  <c r="Y663" i="1"/>
  <c r="Y664" i="1"/>
  <c r="Y778" i="1"/>
  <c r="Y779" i="1"/>
  <c r="Y780" i="1"/>
  <c r="Y781" i="1"/>
  <c r="Y782" i="1"/>
  <c r="Y882" i="1"/>
  <c r="Y883" i="1"/>
  <c r="Y884" i="1"/>
  <c r="Y885" i="1"/>
  <c r="Y886" i="1"/>
  <c r="Y887" i="1"/>
  <c r="Y888" i="1"/>
  <c r="Y392" i="1"/>
  <c r="Y393" i="1"/>
  <c r="Y394" i="1"/>
  <c r="Y395" i="1"/>
  <c r="Y396" i="1"/>
  <c r="Y397" i="1"/>
  <c r="Y398" i="1"/>
  <c r="Y399" i="1"/>
  <c r="Y519" i="1"/>
  <c r="Y520" i="1"/>
  <c r="Y521" i="1"/>
  <c r="Y522" i="1"/>
  <c r="Y523" i="1"/>
  <c r="Y524" i="1"/>
  <c r="Y576" i="1"/>
  <c r="Y577" i="1"/>
  <c r="Y665" i="1"/>
  <c r="Y666" i="1"/>
  <c r="Y667" i="1"/>
  <c r="Y668" i="1"/>
  <c r="Y669" i="1"/>
  <c r="Y670" i="1"/>
  <c r="Y783" i="1"/>
  <c r="Y889" i="1"/>
  <c r="Y890" i="1"/>
  <c r="Y891" i="1"/>
  <c r="Y892" i="1"/>
  <c r="Y893" i="1"/>
  <c r="Y894" i="1"/>
  <c r="Y895" i="1"/>
  <c r="Y400" i="1"/>
  <c r="Y401" i="1"/>
  <c r="Y402" i="1"/>
  <c r="Y403" i="1"/>
  <c r="Y404" i="1"/>
  <c r="Y405" i="1"/>
  <c r="Y406" i="1"/>
  <c r="Y525" i="1"/>
  <c r="Y526" i="1"/>
  <c r="Y527" i="1"/>
  <c r="Y528" i="1"/>
  <c r="Y529" i="1"/>
  <c r="Y530" i="1"/>
  <c r="Y531" i="1"/>
  <c r="Y532" i="1"/>
  <c r="Y533" i="1"/>
  <c r="Y578" i="1"/>
  <c r="Y579" i="1"/>
  <c r="Y580" i="1"/>
  <c r="Y581" i="1"/>
  <c r="Y582" i="1"/>
  <c r="Y583" i="1"/>
  <c r="Y584" i="1"/>
  <c r="Y585" i="1"/>
  <c r="Y671" i="1"/>
  <c r="Y672" i="1"/>
  <c r="Y534" i="1"/>
  <c r="Y673" i="1"/>
  <c r="Y674" i="1"/>
  <c r="Y784" i="1"/>
  <c r="Y407" i="1"/>
  <c r="Y408" i="1"/>
  <c r="Y535" i="1"/>
  <c r="Y785" i="1"/>
  <c r="Y786" i="1"/>
  <c r="Y787" i="1"/>
  <c r="Y788" i="1"/>
  <c r="Y789" i="1"/>
  <c r="Y790" i="1"/>
  <c r="Y791" i="1"/>
  <c r="Y792" i="1"/>
  <c r="Y793" i="1"/>
  <c r="Y794" i="1"/>
  <c r="Y795" i="1"/>
  <c r="Y796" i="1"/>
  <c r="Y797" i="1"/>
  <c r="Y798" i="1"/>
  <c r="Y799" i="1"/>
  <c r="Y800" i="1"/>
  <c r="Y801" i="1"/>
  <c r="Y802" i="1"/>
  <c r="Y803" i="1"/>
  <c r="Y804" i="1"/>
  <c r="Y805" i="1"/>
  <c r="Y806" i="1"/>
  <c r="Y807" i="1"/>
  <c r="Y808" i="1"/>
  <c r="Y809" i="1"/>
  <c r="Y810" i="1"/>
  <c r="Y811" i="1"/>
  <c r="Y896" i="1"/>
  <c r="Y536" i="1"/>
  <c r="Y409" i="1"/>
  <c r="Y410" i="1"/>
  <c r="Y411" i="1"/>
  <c r="Y412" i="1"/>
  <c r="Y413" i="1"/>
  <c r="Y586" i="1"/>
  <c r="Y587" i="1"/>
  <c r="Y588" i="1"/>
  <c r="Y675" i="1"/>
  <c r="Y812" i="1"/>
  <c r="Y813" i="1"/>
  <c r="Y814" i="1"/>
  <c r="Y815" i="1"/>
  <c r="Y816" i="1"/>
  <c r="Y897" i="1"/>
  <c r="Y898" i="1"/>
  <c r="Y899" i="1"/>
  <c r="Y900" i="1"/>
  <c r="Z698" i="1"/>
  <c r="F327" i="1"/>
  <c r="F328" i="1"/>
  <c r="F329" i="1"/>
  <c r="F330" i="1"/>
  <c r="F331" i="1"/>
  <c r="F332" i="1"/>
  <c r="F333" i="1"/>
  <c r="F334"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36" i="1"/>
  <c r="F337" i="1"/>
  <c r="F338" i="1"/>
  <c r="F339" i="1"/>
  <c r="F340" i="1"/>
  <c r="F341" i="1"/>
  <c r="F342" i="1"/>
  <c r="F343" i="1"/>
  <c r="F344" i="1"/>
  <c r="F345" i="1"/>
  <c r="F346" i="1"/>
  <c r="F347" i="1"/>
  <c r="F348" i="1"/>
  <c r="F349" i="1"/>
  <c r="F350" i="1"/>
  <c r="F351" i="1"/>
  <c r="F352" i="1"/>
  <c r="F353" i="1"/>
  <c r="F354" i="1"/>
  <c r="F355" i="1"/>
  <c r="F26" i="1"/>
  <c r="F27" i="1"/>
  <c r="F28" i="1"/>
  <c r="F29" i="1"/>
  <c r="F30" i="1"/>
  <c r="F31" i="1"/>
  <c r="F32" i="1"/>
  <c r="F33" i="1"/>
  <c r="F34" i="1"/>
  <c r="F35" i="1"/>
  <c r="F36" i="1"/>
  <c r="F37" i="1"/>
  <c r="F38" i="1"/>
  <c r="F39" i="1"/>
  <c r="F40" i="1"/>
  <c r="F356" i="1"/>
  <c r="F357" i="1"/>
  <c r="F358" i="1"/>
  <c r="F359" i="1"/>
  <c r="F360" i="1"/>
  <c r="F361" i="1"/>
  <c r="F362" i="1"/>
  <c r="F363" i="1"/>
  <c r="F364" i="1"/>
  <c r="F365" i="1"/>
  <c r="F366" i="1"/>
  <c r="F367" i="1"/>
  <c r="F368" i="1"/>
  <c r="F369" i="1"/>
  <c r="F14" i="1"/>
  <c r="F15" i="1"/>
  <c r="F16" i="1"/>
  <c r="F17" i="1"/>
  <c r="F18" i="1"/>
  <c r="F19" i="1"/>
  <c r="F20" i="1"/>
  <c r="F21" i="1"/>
  <c r="F22" i="1"/>
  <c r="F23" i="1"/>
  <c r="F24" i="1"/>
  <c r="F25" i="1"/>
  <c r="F41" i="1"/>
  <c r="F42" i="1"/>
  <c r="F43" i="1"/>
  <c r="F44" i="1"/>
  <c r="F45" i="1"/>
  <c r="F46" i="1"/>
  <c r="F47" i="1"/>
  <c r="F48" i="1"/>
  <c r="F49" i="1"/>
  <c r="F50" i="1"/>
  <c r="F51" i="1"/>
  <c r="F52" i="1"/>
  <c r="F53" i="1"/>
  <c r="F54" i="1"/>
  <c r="F55" i="1"/>
  <c r="F56" i="1"/>
  <c r="F2" i="1"/>
  <c r="F3" i="1"/>
  <c r="F4" i="1"/>
  <c r="F5" i="1"/>
  <c r="F6" i="1"/>
  <c r="F7" i="1"/>
  <c r="F8" i="1"/>
  <c r="F9" i="1"/>
  <c r="F10" i="1"/>
  <c r="F11" i="1"/>
  <c r="F12" i="1"/>
  <c r="F13"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7" i="1"/>
  <c r="F408" i="1"/>
  <c r="F370" i="1"/>
  <c r="F371" i="1"/>
  <c r="F372" i="1"/>
  <c r="F373" i="1"/>
  <c r="F400" i="1"/>
  <c r="F402" i="1"/>
  <c r="F403" i="1"/>
  <c r="F404" i="1"/>
  <c r="F405" i="1"/>
  <c r="F406" i="1"/>
  <c r="F409" i="1"/>
  <c r="F410" i="1"/>
  <c r="F411" i="1"/>
  <c r="F412" i="1"/>
  <c r="F413" i="1"/>
  <c r="F477" i="1"/>
  <c r="F475" i="1"/>
  <c r="F476" i="1"/>
  <c r="F472" i="1"/>
  <c r="F473" i="1"/>
  <c r="F474" i="1"/>
  <c r="F463" i="1"/>
  <c r="F450" i="1"/>
  <c r="F464" i="1"/>
  <c r="F454" i="1"/>
  <c r="F455" i="1"/>
  <c r="F456" i="1"/>
  <c r="F457" i="1"/>
  <c r="F458" i="1"/>
  <c r="F459" i="1"/>
  <c r="F460" i="1"/>
  <c r="F452" i="1"/>
  <c r="F447" i="1"/>
  <c r="F446" i="1"/>
  <c r="F451" i="1"/>
  <c r="F448" i="1"/>
  <c r="F449" i="1"/>
  <c r="F453" i="1"/>
  <c r="F461" i="1"/>
  <c r="F462" i="1"/>
  <c r="F465" i="1"/>
  <c r="F466" i="1"/>
  <c r="F467" i="1"/>
  <c r="F468" i="1"/>
  <c r="F469" i="1"/>
  <c r="F470" i="1"/>
  <c r="F483" i="1"/>
  <c r="F478" i="1"/>
  <c r="F479" i="1"/>
  <c r="F482" i="1"/>
  <c r="F480" i="1"/>
  <c r="F481" i="1"/>
  <c r="F435" i="1"/>
  <c r="F436" i="1"/>
  <c r="F437" i="1"/>
  <c r="F438" i="1"/>
  <c r="F432" i="1"/>
  <c r="F433" i="1"/>
  <c r="F434" i="1"/>
  <c r="F439" i="1"/>
  <c r="F440" i="1"/>
  <c r="F484" i="1"/>
  <c r="F485" i="1"/>
  <c r="F492" i="1"/>
  <c r="F505" i="1"/>
  <c r="F506" i="1"/>
  <c r="F489" i="1"/>
  <c r="F490" i="1"/>
  <c r="F502" i="1"/>
  <c r="F497" i="1"/>
  <c r="F498" i="1"/>
  <c r="F486" i="1"/>
  <c r="F487" i="1"/>
  <c r="F499" i="1"/>
  <c r="F500" i="1"/>
  <c r="F491" i="1"/>
  <c r="F488" i="1"/>
  <c r="F493" i="1"/>
  <c r="F494" i="1"/>
  <c r="F495" i="1"/>
  <c r="F496" i="1"/>
  <c r="F507" i="1"/>
  <c r="F430" i="1"/>
  <c r="F428" i="1"/>
  <c r="F431" i="1"/>
  <c r="F429" i="1"/>
  <c r="F443" i="1"/>
  <c r="F444" i="1"/>
  <c r="F442" i="1"/>
  <c r="F441" i="1"/>
  <c r="F416" i="1"/>
  <c r="F414" i="1"/>
  <c r="F415" i="1"/>
  <c r="F418" i="1"/>
  <c r="F419" i="1"/>
  <c r="F421" i="1"/>
  <c r="F422" i="1"/>
  <c r="F420" i="1"/>
  <c r="F417" i="1"/>
  <c r="F423" i="1"/>
  <c r="F425" i="1"/>
  <c r="F424" i="1"/>
  <c r="F426" i="1"/>
  <c r="F427" i="1"/>
  <c r="F445" i="1"/>
  <c r="F508" i="1"/>
  <c r="F509" i="1"/>
  <c r="F510" i="1"/>
  <c r="F514" i="1"/>
  <c r="F518" i="1"/>
  <c r="F513" i="1"/>
  <c r="F517" i="1"/>
  <c r="F511" i="1"/>
  <c r="F515" i="1"/>
  <c r="F516" i="1"/>
  <c r="F512" i="1"/>
  <c r="F523" i="1"/>
  <c r="F519" i="1"/>
  <c r="F520" i="1"/>
  <c r="F524" i="1"/>
  <c r="F521" i="1"/>
  <c r="F522" i="1"/>
  <c r="F535" i="1"/>
  <c r="F531" i="1"/>
  <c r="F532" i="1"/>
  <c r="F533" i="1"/>
  <c r="F525" i="1"/>
  <c r="F526" i="1"/>
  <c r="F528" i="1"/>
  <c r="F529" i="1"/>
  <c r="F536" i="1"/>
  <c r="F561" i="1"/>
  <c r="F562" i="1"/>
  <c r="F563" i="1"/>
  <c r="F564" i="1"/>
  <c r="F565" i="1"/>
  <c r="F566" i="1"/>
  <c r="F567" i="1"/>
  <c r="F568" i="1"/>
  <c r="F569" i="1"/>
  <c r="F570" i="1"/>
  <c r="F548" i="1"/>
  <c r="F549" i="1"/>
  <c r="F550" i="1"/>
  <c r="F551" i="1"/>
  <c r="F571" i="1"/>
  <c r="F572" i="1"/>
  <c r="F573" i="1"/>
  <c r="F537" i="1"/>
  <c r="F538" i="1"/>
  <c r="F539" i="1"/>
  <c r="F540" i="1"/>
  <c r="F541" i="1"/>
  <c r="F542" i="1"/>
  <c r="F543" i="1"/>
  <c r="F544" i="1"/>
  <c r="F545" i="1"/>
  <c r="F546" i="1"/>
  <c r="F547" i="1"/>
  <c r="F552" i="1"/>
  <c r="F553" i="1"/>
  <c r="F554" i="1"/>
  <c r="F555" i="1"/>
  <c r="F556" i="1"/>
  <c r="F557" i="1"/>
  <c r="F558" i="1"/>
  <c r="F559" i="1"/>
  <c r="F560" i="1"/>
  <c r="F576" i="1"/>
  <c r="F577" i="1"/>
  <c r="F574" i="1"/>
  <c r="F575" i="1"/>
  <c r="F578" i="1"/>
  <c r="F579" i="1"/>
  <c r="F580" i="1"/>
  <c r="F581" i="1"/>
  <c r="F582" i="1"/>
  <c r="F583" i="1"/>
  <c r="F584" i="1"/>
  <c r="F585" i="1"/>
  <c r="F586" i="1"/>
  <c r="F587" i="1"/>
  <c r="F588" i="1"/>
  <c r="F625" i="1"/>
  <c r="F627" i="1"/>
  <c r="F628" i="1"/>
  <c r="F626" i="1"/>
  <c r="F622" i="1"/>
  <c r="F623" i="1"/>
  <c r="F624" i="1"/>
  <c r="F630" i="1"/>
  <c r="F631" i="1"/>
  <c r="F632" i="1"/>
  <c r="F633" i="1"/>
  <c r="F601" i="1"/>
  <c r="F602" i="1"/>
  <c r="F603" i="1"/>
  <c r="F604" i="1"/>
  <c r="F605" i="1"/>
  <c r="F606" i="1"/>
  <c r="F607" i="1"/>
  <c r="F608" i="1"/>
  <c r="F636" i="1"/>
  <c r="F644" i="1"/>
  <c r="F637" i="1"/>
  <c r="F648" i="1"/>
  <c r="F653" i="1"/>
  <c r="F649" i="1"/>
  <c r="F650" i="1"/>
  <c r="F638" i="1"/>
  <c r="F639" i="1"/>
  <c r="F645" i="1"/>
  <c r="F640" i="1"/>
  <c r="F641" i="1"/>
  <c r="F651" i="1"/>
  <c r="F652" i="1"/>
  <c r="F646" i="1"/>
  <c r="F642" i="1"/>
  <c r="F647" i="1"/>
  <c r="F643" i="1"/>
  <c r="F595" i="1"/>
  <c r="F599" i="1"/>
  <c r="F596" i="1"/>
  <c r="F597" i="1"/>
  <c r="F593" i="1"/>
  <c r="F589" i="1"/>
  <c r="F590" i="1"/>
  <c r="F591" i="1"/>
  <c r="F621" i="1"/>
  <c r="F619" i="1"/>
  <c r="F658" i="1"/>
  <c r="F662" i="1"/>
  <c r="F660" i="1"/>
  <c r="F663" i="1"/>
  <c r="F661" i="1"/>
  <c r="F669" i="1"/>
  <c r="F666" i="1"/>
  <c r="F670" i="1"/>
  <c r="F655" i="1"/>
  <c r="F654" i="1"/>
  <c r="F656" i="1"/>
  <c r="F671" i="1"/>
  <c r="F673" i="1"/>
  <c r="F674" i="1"/>
  <c r="F675" i="1"/>
  <c r="F672" i="1"/>
  <c r="F527" i="1"/>
  <c r="F534" i="1"/>
  <c r="F530" i="1"/>
  <c r="F728" i="1"/>
  <c r="F729" i="1"/>
  <c r="F730" i="1"/>
  <c r="F731" i="1"/>
  <c r="F732" i="1"/>
  <c r="F733" i="1"/>
  <c r="F704" i="1"/>
  <c r="F705" i="1"/>
  <c r="F706" i="1"/>
  <c r="F707" i="1"/>
  <c r="F708" i="1"/>
  <c r="F709" i="1"/>
  <c r="F710" i="1"/>
  <c r="F711" i="1"/>
  <c r="F712" i="1"/>
  <c r="F713" i="1"/>
  <c r="F714" i="1"/>
  <c r="F715" i="1"/>
  <c r="F716" i="1"/>
  <c r="F717" i="1"/>
  <c r="F718" i="1"/>
  <c r="F719" i="1"/>
  <c r="F720" i="1"/>
  <c r="F721" i="1"/>
  <c r="F722" i="1"/>
  <c r="F723" i="1"/>
  <c r="F724" i="1"/>
  <c r="F725" i="1"/>
  <c r="F726" i="1"/>
  <c r="F727" i="1"/>
  <c r="F734" i="1"/>
  <c r="F735" i="1"/>
  <c r="F736" i="1"/>
  <c r="F737" i="1"/>
  <c r="F738" i="1"/>
  <c r="F739" i="1"/>
  <c r="F740" i="1"/>
  <c r="F741" i="1"/>
  <c r="F742" i="1"/>
  <c r="F743" i="1"/>
  <c r="F744" i="1"/>
  <c r="F745" i="1"/>
  <c r="F746" i="1"/>
  <c r="F747" i="1"/>
  <c r="F748" i="1"/>
  <c r="F749" i="1"/>
  <c r="F750" i="1"/>
  <c r="F751" i="1"/>
  <c r="F752" i="1"/>
  <c r="F753" i="1"/>
  <c r="F754" i="1"/>
  <c r="F684" i="1"/>
  <c r="F685" i="1"/>
  <c r="F686" i="1"/>
  <c r="F755" i="1"/>
  <c r="F756" i="1"/>
  <c r="F757" i="1"/>
  <c r="F758" i="1"/>
  <c r="F759" i="1"/>
  <c r="F760" i="1"/>
  <c r="F681" i="1"/>
  <c r="F682" i="1"/>
  <c r="F683" i="1"/>
  <c r="F687" i="1"/>
  <c r="F688" i="1"/>
  <c r="F689" i="1"/>
  <c r="F690" i="1"/>
  <c r="F691" i="1"/>
  <c r="F692" i="1"/>
  <c r="F693" i="1"/>
  <c r="F694" i="1"/>
  <c r="F695" i="1"/>
  <c r="F696" i="1"/>
  <c r="F697" i="1"/>
  <c r="F698" i="1"/>
  <c r="F699" i="1"/>
  <c r="F700" i="1"/>
  <c r="F677" i="1"/>
  <c r="F678" i="1"/>
  <c r="F679" i="1"/>
  <c r="F680" i="1"/>
  <c r="F701" i="1"/>
  <c r="F702" i="1"/>
  <c r="F703" i="1"/>
  <c r="F778" i="1"/>
  <c r="F779" i="1"/>
  <c r="F780" i="1"/>
  <c r="F781" i="1"/>
  <c r="F782" i="1"/>
  <c r="F783"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761" i="1"/>
  <c r="F762" i="1"/>
  <c r="F763" i="1"/>
  <c r="F764" i="1"/>
  <c r="F765" i="1"/>
  <c r="F766" i="1"/>
  <c r="F767" i="1"/>
  <c r="F768" i="1"/>
  <c r="F769" i="1"/>
  <c r="F770" i="1"/>
  <c r="F771" i="1"/>
  <c r="F772" i="1"/>
  <c r="F773" i="1"/>
  <c r="F774" i="1"/>
  <c r="F775" i="1"/>
  <c r="F776" i="1"/>
  <c r="F777" i="1"/>
  <c r="F784" i="1"/>
  <c r="F812" i="1"/>
  <c r="F813" i="1"/>
  <c r="F814" i="1"/>
  <c r="F815" i="1"/>
  <c r="F816" i="1"/>
  <c r="F870" i="1"/>
  <c r="F871" i="1"/>
  <c r="F855" i="1"/>
  <c r="F856" i="1"/>
  <c r="F857" i="1"/>
  <c r="F858" i="1"/>
  <c r="F859" i="1"/>
  <c r="F860" i="1"/>
  <c r="F861" i="1"/>
  <c r="F862" i="1"/>
  <c r="F863" i="1"/>
  <c r="F864" i="1"/>
  <c r="F865" i="1"/>
  <c r="F866" i="1"/>
  <c r="F867" i="1"/>
  <c r="F868" i="1"/>
  <c r="F869" i="1"/>
  <c r="F872" i="1"/>
  <c r="F873" i="1"/>
  <c r="F874" i="1"/>
  <c r="F875" i="1"/>
  <c r="F876" i="1"/>
  <c r="F877" i="1"/>
  <c r="F878" i="1"/>
  <c r="F879" i="1"/>
  <c r="F880" i="1"/>
  <c r="F828" i="1"/>
  <c r="F829" i="1"/>
  <c r="F830" i="1"/>
  <c r="F831" i="1"/>
  <c r="F832" i="1"/>
  <c r="F833" i="1"/>
  <c r="F834" i="1"/>
  <c r="F835" i="1"/>
  <c r="F836" i="1"/>
  <c r="F837" i="1"/>
  <c r="F838" i="1"/>
  <c r="F839" i="1"/>
  <c r="F840" i="1"/>
  <c r="F841" i="1"/>
  <c r="F881" i="1"/>
  <c r="F821" i="1"/>
  <c r="F822" i="1"/>
  <c r="F823" i="1"/>
  <c r="F824" i="1"/>
  <c r="F825" i="1"/>
  <c r="F826" i="1"/>
  <c r="F827" i="1"/>
  <c r="F842" i="1"/>
  <c r="F843" i="1"/>
  <c r="F844" i="1"/>
  <c r="F845" i="1"/>
  <c r="F846" i="1"/>
  <c r="F847" i="1"/>
  <c r="F848" i="1"/>
  <c r="F849" i="1"/>
  <c r="F850" i="1"/>
  <c r="F851" i="1"/>
  <c r="F852" i="1"/>
  <c r="F817" i="1"/>
  <c r="F818" i="1"/>
  <c r="F819" i="1"/>
  <c r="F820" i="1"/>
  <c r="F853" i="1"/>
  <c r="F854" i="1"/>
  <c r="F882" i="1"/>
  <c r="F883" i="1"/>
  <c r="F884" i="1"/>
  <c r="F885" i="1"/>
  <c r="F886" i="1"/>
  <c r="F887" i="1"/>
  <c r="F888" i="1"/>
  <c r="F889" i="1"/>
  <c r="F890" i="1"/>
  <c r="F891" i="1"/>
  <c r="F892" i="1"/>
  <c r="F893" i="1"/>
  <c r="F894" i="1"/>
  <c r="F895" i="1"/>
  <c r="F896" i="1"/>
  <c r="F897" i="1"/>
  <c r="F898" i="1"/>
  <c r="F899" i="1"/>
  <c r="F900" i="1"/>
  <c r="F335" i="1"/>
</calcChain>
</file>

<file path=xl/sharedStrings.xml><?xml version="1.0" encoding="utf-8"?>
<sst xmlns="http://schemas.openxmlformats.org/spreadsheetml/2006/main" count="9933" uniqueCount="2343">
  <si>
    <t>CIG</t>
  </si>
  <si>
    <t>IMPORTO  TOTALE  A BASE DELL'AFFIDAMENTO COME RISULTANTE DA SIMOG                (€)</t>
  </si>
  <si>
    <t>CATEGORIA MERCEOLOGICA DEL PRODOTTO</t>
  </si>
  <si>
    <t>TIPOLOGIA PRODOTTO</t>
  </si>
  <si>
    <t>DESCRIZIONE SINTETICA DEL PRODOTTO</t>
  </si>
  <si>
    <t>QUANTITA' RICHIESTA            (n° unità)</t>
  </si>
  <si>
    <t>PREZZO UNITARIO A BASE DELL'AFFIDAMENTO                       (€)</t>
  </si>
  <si>
    <t>IMPORTO TOTALE POSTO A BASE DELL'AFFIDAMENTO    (€)</t>
  </si>
  <si>
    <t>QUANTITA' OFFERTA                (n° unità)</t>
  </si>
  <si>
    <t>PREZZO UNITARIO OFFERTO          (€)</t>
  </si>
  <si>
    <t>IMPORTO TOTALE OFFERTO                                  (€)</t>
  </si>
  <si>
    <t>TERMINE ULTIMO PREVISTO PER IL COMPLETAMENTO DELLA FORNITURA                      (gg)</t>
  </si>
  <si>
    <t>TERMINE ULTIMO EFFETTIVO PER IL COMPLETAMENTO DELLA FORNITURA                            (gg)</t>
  </si>
  <si>
    <t>PRODOTTO OFFERTO CERTIFICATO CE             (SI/NO)</t>
  </si>
  <si>
    <t>NOME PRODUTTORE</t>
  </si>
  <si>
    <t>ESITO ACCERTAMENTO RISPONDENZA DELLE CARATTERISTICHE QUANTITATIVE DELLA FORNITURA ALLE RICHIESTE DI CAPITOLATO                     (POSITIVO/NEGATIVO)</t>
  </si>
  <si>
    <t>ESITO ACCERTAMENTO RISPONDENZA DELLE CARATTERISTICHE QUALITATIVE DELLA FORNITURA ALLE RICHIESTE DI CAPITOLATO              (POSITIVO/NEGATIVO)</t>
  </si>
  <si>
    <t>CRITICITA' RILEVATE</t>
  </si>
  <si>
    <t>NOTE</t>
  </si>
  <si>
    <t>Regione</t>
  </si>
  <si>
    <t>Amministrazione</t>
  </si>
  <si>
    <t>MASCHERINE</t>
  </si>
  <si>
    <t>8238270378</t>
  </si>
  <si>
    <t>TUTE</t>
  </si>
  <si>
    <t>Tute di protezione per rischio biologico</t>
  </si>
  <si>
    <t>7 giorni</t>
  </si>
  <si>
    <t>SI</t>
  </si>
  <si>
    <t>Sir  Safety System</t>
  </si>
  <si>
    <t>POSITIVO</t>
  </si>
  <si>
    <t>OCCHIALI</t>
  </si>
  <si>
    <t xml:space="preserve">Occhiali di protezione </t>
  </si>
  <si>
    <t>MASCHERE OCCHI</t>
  </si>
  <si>
    <t>Occhiali di protezione tipo panoramico</t>
  </si>
  <si>
    <t>ALTRO (indicare tipologia in DESCRIZIONE SINTETICA DEL PRODOTTO)</t>
  </si>
  <si>
    <t>Mascherine FFP2</t>
  </si>
  <si>
    <t>TAMPONI, REAGENTI, TEST DIAGNOSTICI</t>
  </si>
  <si>
    <t>VENTILATORI POLMONARI</t>
  </si>
  <si>
    <t>8259487849</t>
  </si>
  <si>
    <t>ALTRE CATEGORIE MERCEOLOGICHE</t>
  </si>
  <si>
    <t>Portatili radiologici</t>
  </si>
  <si>
    <t>Portatili radiologici digitali</t>
  </si>
  <si>
    <t>n. 3</t>
  </si>
  <si>
    <t>21 giorni dall'ordine</t>
  </si>
  <si>
    <t>consegna in corso</t>
  </si>
  <si>
    <t>Italray Srl</t>
  </si>
  <si>
    <t>vedi note colonna 31 acquisto direttto per mergenza Coronavirus con imputazione della spesa su donazioni in danaro riferimento ex art. 99 D.L. n. 18/2020 convertito nella Legge n. 27/2020</t>
  </si>
  <si>
    <t>Molise</t>
  </si>
  <si>
    <t>AZIENDA SANITARIA REGIONALE DEL MOLISE</t>
  </si>
  <si>
    <t>82526248C2</t>
  </si>
  <si>
    <t>CHIRURGICHE</t>
  </si>
  <si>
    <t>Mascherina chirurgica latex free con lacci o elastici, tre strati filtranti in polipropilene, stringi naso, DPI CLASSE I</t>
  </si>
  <si>
    <t>SHENZHEN CAREMED MEDICAL TECHNOLOGY CO LTD</t>
  </si>
  <si>
    <t>NESSUNA</t>
  </si>
  <si>
    <t>SCHERMI FACCIALI</t>
  </si>
  <si>
    <t>DPI almeno di CATEGORIA II utilizzabile in abbinamento con altri DPI sovrapponibili a occhiali correttivi, lenti trasparenti antigraffio antiappannamento</t>
  </si>
  <si>
    <t>Il CIG SI RIFERISCE AL LOTTO 1 DI UNA GARA COMPOSTA DA PIU' LOTTI. IL SUDDETTO LOTTO NON E' STATO AGGIUDICATO</t>
  </si>
  <si>
    <t>kit cobas 6800/8800 sars xo 2 rmc</t>
  </si>
  <si>
    <t>10 + 10 (opzione)</t>
  </si>
  <si>
    <t>357940 + 357940 (opzione)</t>
  </si>
  <si>
    <t>REAGENTI</t>
  </si>
  <si>
    <t>KIT COBAS  6800/8800 SARS-COV-2</t>
  </si>
  <si>
    <t>76 +76 (opzione)</t>
  </si>
  <si>
    <t xml:space="preserve">4.550,00 (76) + 3.623,90 (76 successvi) </t>
  </si>
  <si>
    <t>357940 + 287176,40 (opzione)</t>
  </si>
  <si>
    <t>ROCHE DIAGNOSTICS</t>
  </si>
  <si>
    <t>Offerta migliorativa per acquisto dell'opzione di ulteriori 76 kit</t>
  </si>
  <si>
    <t>kit cobas 6800/8800 buff neg rcm ivd</t>
  </si>
  <si>
    <t>8241498B4A</t>
  </si>
  <si>
    <t>VENTILATORI PER TERAPIA INTENSIVA</t>
  </si>
  <si>
    <t>Dräger Evita® V800</t>
  </si>
  <si>
    <t>Dräger</t>
  </si>
  <si>
    <t>8241267CA9</t>
  </si>
  <si>
    <t>Centrale  di monitoraggio con 18 monitor multiparametrici</t>
  </si>
  <si>
    <t>n.1 Centrale di Monitoraggio Philips mod. PICiX  con doppio display per la visualizzazione dei tracciati e dei parametri</t>
  </si>
  <si>
    <t xml:space="preserve">n.18 Monitor Multiparametrici Philips mod. MX800 su carrello completi di modulo X3 multiparametrico </t>
  </si>
  <si>
    <t>n.10 schede per centralizzazione ventilatori polmonari Draeger mod. Evita V800</t>
  </si>
  <si>
    <t>PHILIPS</t>
  </si>
  <si>
    <t>ritardo nella consegna/collaudo</t>
  </si>
  <si>
    <t>Marche</t>
  </si>
  <si>
    <t xml:space="preserve">O.R. MARCHE NORD </t>
  </si>
  <si>
    <t>8262884B93</t>
  </si>
  <si>
    <t>FFP2 SENZA VALVOLA</t>
  </si>
  <si>
    <t>NO</t>
  </si>
  <si>
    <t>GAOMI RENMIN LABOR PROTECTION APPLIANCE FACTORY</t>
  </si>
  <si>
    <t>NEGATIVO</t>
  </si>
  <si>
    <t>Prodotto privo di marchio CE.</t>
  </si>
  <si>
    <t>Maschere KN95 con procedura di autorizzazione in deroga da parte di INAIL in corso</t>
  </si>
  <si>
    <t>827130941D</t>
  </si>
  <si>
    <t>Tute modello LTZY-0226</t>
  </si>
  <si>
    <t xml:space="preserve">8 GIORNI DAL PAGAMENTO DELL'ACCONTO </t>
  </si>
  <si>
    <t xml:space="preserve">ZHEJIANG LANTIAN GARMENT CO. LTD. </t>
  </si>
  <si>
    <t xml:space="preserve">L'importatore non è riuscito a rispettare il termine pattuito per la fornitura per cause indipendenti dalla sua volontà. Le importazioni di questi DPI infatti si sono rivelate più complicate del previsto, a causa dei minori voli disponibili e del cambiamento delle norme doganali sia in Italia che in Cina. </t>
  </si>
  <si>
    <t>AGENZIA REGIONALE SANITARIA MARCHE</t>
  </si>
  <si>
    <t>825668934F</t>
  </si>
  <si>
    <t xml:space="preserve">MASCHERINA FFP2 SENZA VALVOLA </t>
  </si>
  <si>
    <t>30.06.2020</t>
  </si>
  <si>
    <t>BSI GROUP NETHERLANDES</t>
  </si>
  <si>
    <t xml:space="preserve">LA PROCEDURA NON E ' STATA CONCLUSA </t>
  </si>
  <si>
    <t>82597880B0</t>
  </si>
  <si>
    <t>VEDERE COLONNA NOTE</t>
  </si>
  <si>
    <t xml:space="preserve">Ventilatore polmonare pneumatico ad elevate prestazioni controllato da microprocessori                                 </t>
  </si>
  <si>
    <t>vedi note</t>
  </si>
  <si>
    <t>estrema uregenza</t>
  </si>
  <si>
    <t>estrema urgenza</t>
  </si>
  <si>
    <t>si</t>
  </si>
  <si>
    <t>GE Medical systems</t>
  </si>
  <si>
    <t>8235701B74</t>
  </si>
  <si>
    <t>processatore automatico</t>
  </si>
  <si>
    <t xml:space="preserve">
 fornitura in locazione 'full service' di processatori</t>
  </si>
  <si>
    <t>Vedasi nota</t>
  </si>
  <si>
    <t>---</t>
  </si>
  <si>
    <t>procedura non rientrante nell'emergenza COVID-in fase di valutazione tecnica</t>
  </si>
  <si>
    <t>ACQUISTO BASATO SU GARA ESPLETATA DALL’ASUR PER STIPULA ACCORDO QUADRO</t>
  </si>
  <si>
    <t>CIG NON ULITIZZATO PRIMA DELLA PUBBLICAZIONE - FATTA RICHIESTA ANAC DI ANNULLAMENTO N. Ticket#2020051588004561]</t>
  </si>
  <si>
    <t>Asur Marche</t>
  </si>
  <si>
    <t>82600844F3</t>
  </si>
  <si>
    <t>SHENZHEN YHLO BIOTECH CO., LTD</t>
  </si>
  <si>
    <t>Prevista opzione di incremento dei quantitativi in corso di esercizio. Il valore del CIG è comprensivo di tale opzione, il valore a base di gara nella presente scheda è stato indicato al netto di opzione. In occasione dell'esercizio dell'opzione il fornitore ha concesso una miglioria delle condizioni economiche</t>
  </si>
  <si>
    <t>Fornitura in uso gratuito dell'apparecchiatura diagnostica</t>
  </si>
  <si>
    <t>8246557A1C</t>
  </si>
  <si>
    <t>Sistemi di monitoraggio</t>
  </si>
  <si>
    <t>piattaforme di monitoraggio emodinamico complete</t>
  </si>
  <si>
    <t>a corpo</t>
  </si>
  <si>
    <t>Edwards Lifesciences LLC</t>
  </si>
  <si>
    <t>Prevista opzione di incremento dei quantitativi in corso di esercizio. Il valore del CIG è comprensivo di tale opzione, il valore a base di gara nella presente scheda è stato indicato al netto di opzione.</t>
  </si>
  <si>
    <t>Materiali consumabili</t>
  </si>
  <si>
    <t>Sensori, cateteri, Dispositivi medici vari</t>
  </si>
  <si>
    <t>Servizi di formazione</t>
  </si>
  <si>
    <t>Assistenza tecnica</t>
  </si>
  <si>
    <t>A.O. OSPEDALI RIUNITI MARCHE</t>
  </si>
  <si>
    <t>8268904372</t>
  </si>
  <si>
    <t>monouso TNT - SPUNBONDED TRASPIRANTE IDROREPELLENTE RICICLABILE 70/80 GR PROTEZIONE 5/6</t>
  </si>
  <si>
    <t>GHP</t>
  </si>
  <si>
    <t>Affidamento in somma urgenza ex art 63 comma 6 D.Lgs. N.50/2016
Si è richiesto e preso atto che la ditta certificazione ha presentato
istanza all'Inail per ottenere apposita autorizzazione alla produzione ex art. 15 c. 3 D.L. 18 del 17/3/2020 ora Legge 27/2020</t>
  </si>
  <si>
    <t>COPRICAPO CON MANTELLINA</t>
  </si>
  <si>
    <t>idem come sopra</t>
  </si>
  <si>
    <t>82432007D4</t>
  </si>
  <si>
    <t>VENTILATORE POLMONARE MODELLO CARESCAPE R860 DEMO UNIT ORIGINALE GE MEDICAL SISTEMS</t>
  </si>
  <si>
    <t>GE MEDICAL SYSTEMS</t>
  </si>
  <si>
    <t>Liguria</t>
  </si>
  <si>
    <t>UNITA' SANITARIA LOCALE N. 1 IMPERIESE</t>
  </si>
  <si>
    <t>8257113135</t>
  </si>
  <si>
    <t>TEST DIAGNOSTICI PER RICERCA COVID-19</t>
  </si>
  <si>
    <t xml:space="preserve">N. 90 CONF. DA 100 DET.     </t>
  </si>
  <si>
    <t>€ 1.500,00/CONF.</t>
  </si>
  <si>
    <t xml:space="preserve">N. 90 CONF. DA 100 DET. </t>
  </si>
  <si>
    <t>€ 1.000,00/CONF.</t>
  </si>
  <si>
    <t>SEEGENE INC.</t>
  </si>
  <si>
    <t>\\\</t>
  </si>
  <si>
    <t>AZIENDA SANITARIA LOCALE N. 2 SAVONESE</t>
  </si>
  <si>
    <t>823901389B</t>
  </si>
  <si>
    <t>8245146DB6</t>
  </si>
  <si>
    <t>DISINFETTANTI</t>
  </si>
  <si>
    <t>823268850E</t>
  </si>
  <si>
    <t xml:space="preserve"> AZIENDA UNITA' SANITARIA LOCALE N. 3 GENOVESE</t>
  </si>
  <si>
    <t>826611236A</t>
  </si>
  <si>
    <t xml:space="preserve">FORNITURA DI MASCHERE FFP2 EMERGENZA COVID 19 </t>
  </si>
  <si>
    <t>8268217C81</t>
  </si>
  <si>
    <t xml:space="preserve">MATERIALE DI CONVIVENZA </t>
  </si>
  <si>
    <t>MATERIALE DI CONVIVENZA</t>
  </si>
  <si>
    <t>DETERGENTI</t>
  </si>
  <si>
    <t>SPUGNE</t>
  </si>
  <si>
    <t>STOVIGLIE E TOVAGLIE MONOUSO</t>
  </si>
  <si>
    <t>8242699A63</t>
  </si>
  <si>
    <t>MICROINFUSORI</t>
  </si>
  <si>
    <t>OMNIPOD MY LIFE</t>
  </si>
  <si>
    <t>THERAS LIFETECH</t>
  </si>
  <si>
    <t>TRASMETTITORE</t>
  </si>
  <si>
    <t>SENSORE GLICEMIA</t>
  </si>
  <si>
    <t>RICEVITORE</t>
  </si>
  <si>
    <t>KIT OMNIPOD TRASMETT+ SENSORE</t>
  </si>
  <si>
    <t>AZIENDA UNITA' SANITARIA LOCALE 4 'CHIAVARESE'</t>
  </si>
  <si>
    <t>8264788ECD</t>
  </si>
  <si>
    <t>ADESIONE ALLA MANIFESTAZIONE DI INTERESSE EFFETTUATA DA ALISA PER LA FORNITURA DI UN SERVICE COMPOSTO DA APPARECCHIO A CANONE DI NOLEGGIO E ACQUISTO DI CONSUMABILI PER LA DETERMINAZIONE DI SISTEMI DIAGNOSTICI PER IDENTIFICAZIONE CORONAVIRUS</t>
  </si>
  <si>
    <t>5000 KIT + 1 APPARECCHIO IN SERVICE</t>
  </si>
  <si>
    <t>25,86 IL KIT + 1700 € CANONE NOLEGGIO APPARECCHIATURA</t>
  </si>
  <si>
    <t>140000 € ESCLUSA iva 22%</t>
  </si>
  <si>
    <t>6 MESI + EVENTUALI 6 MESI DI RINNOVO (15 MAGGIO 2021)</t>
  </si>
  <si>
    <t>ABBOTT SRL</t>
  </si>
  <si>
    <t>AZIENDA UNITA' SANITARIA LOCALE N. 5 ' SPEZZINO '</t>
  </si>
  <si>
    <t>824542866F</t>
  </si>
  <si>
    <t>8242409B12</t>
  </si>
  <si>
    <t>8267166932</t>
  </si>
  <si>
    <t>Identificazione anticorpi  IgG  SARS-COV-2</t>
  </si>
  <si>
    <t>60.000   IgG</t>
  </si>
  <si>
    <t>60.000  IgG</t>
  </si>
  <si>
    <t>5 gg dall'ordine da ASL</t>
  </si>
  <si>
    <t>31/7/2020</t>
  </si>
  <si>
    <t>Diasorin Spa</t>
  </si>
  <si>
    <t>Identificazione anticorpi  IgM  SARS-COV-2</t>
  </si>
  <si>
    <t>60.000  IgM</t>
  </si>
  <si>
    <t>60.000 IgG</t>
  </si>
  <si>
    <t>Abbott Srl</t>
  </si>
  <si>
    <t>Roche Diagnostics SpA</t>
  </si>
  <si>
    <t>8245201B1A</t>
  </si>
  <si>
    <t>AZIENDA LIGURE SANITARIA DELLA REGIONE LIGURIA</t>
  </si>
  <si>
    <t>82553935D0</t>
  </si>
  <si>
    <t>Fluorocolina (radiofarmaco)</t>
  </si>
  <si>
    <t>45 da 1.850 Mbq; 10 da 1.400 Mbq</t>
  </si>
  <si>
    <t>€ 1.750 (oltre € 4.500 per trasporto) per la pezzatura Mbq 1.850 e € 1.325 (oltre € 1.000 per trasporto) per pezzatura Mbq 1.400</t>
  </si>
  <si>
    <t xml:space="preserve">Curium Italy s.r.l. </t>
  </si>
  <si>
    <t xml:space="preserve">Adesione a lotto 6 gara centralizzata svolta da A.Li.Sa. per Medicina Nucleare II - presa atto rinnovo contrattuale ex art. 2 del Disciplinare di gara </t>
  </si>
  <si>
    <t>ENTE OSPEDALIERO OSPEDALI GALLIERA</t>
  </si>
  <si>
    <t>82506793B3</t>
  </si>
  <si>
    <t>GUANTI</t>
  </si>
  <si>
    <t xml:space="preserve">GUANTI CHIR.STE.NEOPRENE </t>
  </si>
  <si>
    <t>acquisto fatto dal Policlinico per conto di tutte le Aziende della Regione Liguria su autorizzazione Centrale Regionale Acquisto (deliberazione n. 492 del 18/03/2020)</t>
  </si>
  <si>
    <t xml:space="preserve"> GUANTI NIT.SOFT PW 1000 varie misure</t>
  </si>
  <si>
    <t>GUANTI NIT SOFT P.F.PER ALIMENTI varie misure</t>
  </si>
  <si>
    <t>GUANTI NIT.SOFT P.F. varie misure</t>
  </si>
  <si>
    <t>GUANTI NIT SOFT P.F. CONF. 200 PZ SMALL</t>
  </si>
  <si>
    <t xml:space="preserve"> GUANTI NITRILE P.F. varie misure</t>
  </si>
  <si>
    <t xml:space="preserve"> GUANTI NITRILE P.F.varie misure</t>
  </si>
  <si>
    <t>GREMBIULI</t>
  </si>
  <si>
    <t>GREMBIULE TNT+PE</t>
  </si>
  <si>
    <t xml:space="preserve"> COPRICALZARE IMPERMEABILE TNT</t>
  </si>
  <si>
    <t>CAMICI</t>
  </si>
  <si>
    <t>CAMICE MONOUSO IN SMS 7M</t>
  </si>
  <si>
    <t xml:space="preserve"> CUFFIA MONOUSO - BLU</t>
  </si>
  <si>
    <t xml:space="preserve"> COPRISCARPE IMPERMEABILE</t>
  </si>
  <si>
    <t>COPRISCARPE MONOUSO - TNT</t>
  </si>
  <si>
    <t xml:space="preserve"> GREMBIULE IN POLIETILENE ALTA PROTEZIONE</t>
  </si>
  <si>
    <t xml:space="preserve"> GUANTI NITR.LUNGHI P.F varie misure</t>
  </si>
  <si>
    <t xml:space="preserve"> GUANTI NITR.XLUNGHI P.F. varie misure</t>
  </si>
  <si>
    <t>8269417AC7</t>
  </si>
  <si>
    <t>ACQUISTO DI UN SISTEMA PER LA DIAGNOSTICA MOLECOLARE INTEGRATA PER L'ESECUZIONE MASSIVA DI TEST PER LA DIAGNOSI DI COVI-19 COPERTO DA GARANZIA DI 5 ANNI</t>
  </si>
  <si>
    <t>PERKIN ELMER</t>
  </si>
  <si>
    <t>acquisto fatto dal Policlinico per conto di Regione Liguria su mandato di A.Li.Sa.</t>
  </si>
  <si>
    <t xml:space="preserve">KIT DI REAGENTI INCLUSI </t>
  </si>
  <si>
    <t xml:space="preserve"> IRCCS "OSPEDALE POLICLINICO SAN MARTINO"</t>
  </si>
  <si>
    <t>SERVIZIO DI PERSONALE MEDICO</t>
  </si>
  <si>
    <t xml:space="preserve">SERVIZIO DI PERSONALE MEDICO PER I PRONTO SOCCORSO  </t>
  </si>
  <si>
    <t xml:space="preserve">N. 4 MEDICI </t>
  </si>
  <si>
    <t xml:space="preserve"> 1000 € IVA ESCLUSA A TURNO  A CHIAMATA PER N. 4  MEDICI (UNO PER PRESIDIO)  PER N.4 PRESIDI OSPEDALIERI PER UN TOTALE DI GIORANTE PRESUNTE N. 48,75=</t>
  </si>
  <si>
    <t>780.000,00 IVA ESCLUSA</t>
  </si>
  <si>
    <t xml:space="preserve"> N. 4  MEDICI (UNO PER PRESIDIO)  PER N.4 PRESIDI OSPEDALIERI PER UN TOTALE DI GIORANTE PRESUNTE N. 48,75=</t>
  </si>
  <si>
    <t xml:space="preserve">1000 € IVA ESCLUSA A TURNO PER MEDICO </t>
  </si>
  <si>
    <t>92 GG</t>
  </si>
  <si>
    <t xml:space="preserve">PANACEA SOCCORSO E SERVIZI SANITARI SOCIETA' COOPERATIVA SOCIALE ONLUS </t>
  </si>
  <si>
    <t xml:space="preserve">Il Servizo di cui trattasi è stato effettuato su chiamata e al bisogno, per cui si  precisa che alla data del 31.05.2020 la spesa effettiva è stata pari ad Euro 105.487,50   </t>
  </si>
  <si>
    <t>Lombardia</t>
  </si>
  <si>
    <t>ASST BERGAMO EST</t>
  </si>
  <si>
    <t>8271261C7E</t>
  </si>
  <si>
    <t>ASST BERGAMO OVEST</t>
  </si>
  <si>
    <t>8258331E51</t>
  </si>
  <si>
    <t>camici ospedalieri monouso certificati CE idrorepellenti e traspiranti</t>
  </si>
  <si>
    <t>MAROBE SRL</t>
  </si>
  <si>
    <t>ASST CREMA</t>
  </si>
  <si>
    <t>8235313B44</t>
  </si>
  <si>
    <t>CIG annullato, si veda colonna note</t>
  </si>
  <si>
    <t>E' stato richiesto annullamento del CIG in data 23/4/2020 con motivazione "annullamento procedura prima della pubblicazione"</t>
  </si>
  <si>
    <t>8257477D93</t>
  </si>
  <si>
    <t>Siringa</t>
  </si>
  <si>
    <t>Siringhe eparinata per emogasanalisi senza ago, non ventilata</t>
  </si>
  <si>
    <t>gara gestita da ARIA Spa</t>
  </si>
  <si>
    <t>smiths medical ASD, INC</t>
  </si>
  <si>
    <t>adesione a convenzione "ARCA_2018_076" di ARIA Spa</t>
  </si>
  <si>
    <t>ASST CREMONA</t>
  </si>
  <si>
    <t>8259377D81</t>
  </si>
  <si>
    <t>test diagnostici</t>
  </si>
  <si>
    <t>Servizio di indagini diagnostiche nel campo della genetica molecolare</t>
  </si>
  <si>
    <t>test</t>
  </si>
  <si>
    <t xml:space="preserve">importo complessivo € 330.000,00 </t>
  </si>
  <si>
    <t>importo complessivo € 330.000,00</t>
  </si>
  <si>
    <t>varia a seconda del test</t>
  </si>
  <si>
    <t>no</t>
  </si>
  <si>
    <t>Cogentech s.c.a.r.l.</t>
  </si>
  <si>
    <t>positivo</t>
  </si>
  <si>
    <t>826830986E</t>
  </si>
  <si>
    <t>umificicatori</t>
  </si>
  <si>
    <t>Sistemi di umidificazione attiva per le terapie intensive</t>
  </si>
  <si>
    <t>26 umidificatori 
2.310 circuiti</t>
  </si>
  <si>
    <t>€ 550,00 noleggio annuo
€ 40,00 cada circuito</t>
  </si>
  <si>
    <t>n. 26 umidificatori
n. 2.310 circuiti</t>
  </si>
  <si>
    <t>€ 399,00 noleggio annuo
€ 39,00 cada circuito</t>
  </si>
  <si>
    <t xml:space="preserve">Fisher &amp; Paykel Healthcare SAS </t>
  </si>
  <si>
    <t>82412373EA</t>
  </si>
  <si>
    <t>ASPIRATORE DI SECREZIONI CON TECNOLOGIA VAKUM</t>
  </si>
  <si>
    <t xml:space="preserve">Aspiratore elettromedicale marcato CE 93/42 che utilizzi la tecnologia VAKÜM, ovvero in grado di accelerare il flusso espiratorio  e  favorire  la  progressione  delle  secrezioni verso  le  prime  vie  aeree.  Scopo di utilizzo: rimozione delle secrezioni alveolo-bronchiali in pazienti con ridotta capacità espettorante.
Da destinarsi a pazienti ipersecretivi, come BPCO,  bronchiectasici,  toraco-operati  ed a  pazienti  con  grave patologia  neurologica  come  paralisi  cerebrali  infantili.
</t>
  </si>
  <si>
    <t>39600 giorni noleggio</t>
  </si>
  <si>
    <t>€ 7,00 oltre Iva cada noleggio giornaliero</t>
  </si>
  <si>
    <t>il CIG indicato è riferito al lotto n. 3 della GARA: N. 7712505
 base d'asta biennale totale dell'intera gara composta da 4 lotti = € 885.600,00 oltre Iva + opzione rinnovo anni 1 € 442.800,00 oltre Iva + opzione estensione contratto per 50% dell'importo contrattuale € 442.800,00 oltre Iva = TOTALE € 1.771.200,00 oltre Iva</t>
  </si>
  <si>
    <t>La procedura di gara vede la scadenza termini per la presentazione delle offerte alle ore 12:00 del giorno 25.05.2020</t>
  </si>
  <si>
    <t>ASST SETTE LAGHI</t>
  </si>
  <si>
    <t>8245123ABC</t>
  </si>
  <si>
    <t>INDICARE TIPOLOGIA</t>
  </si>
  <si>
    <t xml:space="preserve">affidamento non connesso all’emergenza Covid19 </t>
  </si>
  <si>
    <t>ASST FATEBENEFRATELLI SACCO</t>
  </si>
  <si>
    <t>8246621EEB</t>
  </si>
  <si>
    <t>Mezzo di contrasto - Principio attivo: Iomeprolo</t>
  </si>
  <si>
    <t>1054 flaconi</t>
  </si>
  <si>
    <t>108,50 euro (iva esclusa)</t>
  </si>
  <si>
    <t>19/03/2020-17/02/2022 700 gg</t>
  </si>
  <si>
    <t>BRACCO IMAGING ITALIA SRL</t>
  </si>
  <si>
    <t>CONVENZIONE ARCA_2019.008 LOTTO 89</t>
  </si>
  <si>
    <t>8249782F75</t>
  </si>
  <si>
    <t>PORTATILE DIGITALE PER RADIOGRAFIA</t>
  </si>
  <si>
    <t>MODELLO MAC UNITà MOBILE 32 kW - DR completo di accessori</t>
  </si>
  <si>
    <t>GENERAL MEDICAL MERATE S.p.a</t>
  </si>
  <si>
    <t>ASST DELLA FRANCIACORTA</t>
  </si>
  <si>
    <t>8251602D5F</t>
  </si>
  <si>
    <t xml:space="preserve">Test rapidi: legionella </t>
  </si>
  <si>
    <t>N.D. base asta complessivo 
per lotto</t>
  </si>
  <si>
    <t>ctr ASST GARDA    pz 4840</t>
  </si>
  <si>
    <t>1.440 giorni</t>
  </si>
  <si>
    <t>idem</t>
  </si>
  <si>
    <t>ALERE USA</t>
  </si>
  <si>
    <t xml:space="preserve">consegne ripartite in corso </t>
  </si>
  <si>
    <t xml:space="preserve">rispondenza qualitativa in sede di valutazione </t>
  </si>
  <si>
    <t>Streptococcus pneumoniae</t>
  </si>
  <si>
    <t>Streptococcus B-emolitico - RSV</t>
  </si>
  <si>
    <t>6400+ 1680</t>
  </si>
  <si>
    <t>ctr ASST GARDA    pz 400+880</t>
  </si>
  <si>
    <t>€ 1+ € 6,91</t>
  </si>
  <si>
    <t>€ 400 + € 6,080</t>
  </si>
  <si>
    <t>82467709E2</t>
  </si>
  <si>
    <t>ventilatori polmonari da Terapia intensiva</t>
  </si>
  <si>
    <t>non consegnato</t>
  </si>
  <si>
    <t>GE</t>
  </si>
  <si>
    <t>82326841C2</t>
  </si>
  <si>
    <t>ASST GARDA</t>
  </si>
  <si>
    <t>O2 liquido in tank [mc]</t>
  </si>
  <si>
    <t>Fornitura di gas medicinali, tecnici e criogenici e dei servizi di manutenzione connessi</t>
  </si>
  <si>
    <t>Linde Medicale Srl</t>
  </si>
  <si>
    <t>-</t>
  </si>
  <si>
    <t>in attesa sottoscr. contratto per verifica BNDA</t>
  </si>
  <si>
    <t>O2 liquido cont. Mob da 31 lt [mc]</t>
  </si>
  <si>
    <t>O2 compresso in bombole da 1 a 4 lt [n]</t>
  </si>
  <si>
    <t>O2 compresso in bombole da 5 a 20 lt [mc]</t>
  </si>
  <si>
    <t>O2 compresso in bombole da 40 lt [mc]</t>
  </si>
  <si>
    <t>O2 compresso in bombole/pacchi da 40 a 132 mc [mc]</t>
  </si>
  <si>
    <t>aria medicinale compressa in bomb. 7 lt [n]</t>
  </si>
  <si>
    <t>aria medicinale compressa in bomb. 40 lt [n]</t>
  </si>
  <si>
    <t>protossido d'azoto in bombole da 40 lt [n]</t>
  </si>
  <si>
    <t>anidride carbonica D.M. in bombola da 3 e 5 lt [n]</t>
  </si>
  <si>
    <t>anidride carbonica D.M. in bombola da 7 lt [n]</t>
  </si>
  <si>
    <t>anidride carbonica D.M. in bombola da 30 lt [n]</t>
  </si>
  <si>
    <t>anidride carbonica D.M. in bombola da 40 lt [n]</t>
  </si>
  <si>
    <t>Azoto liquido D.M. in deware da 10-20 lt [lt]</t>
  </si>
  <si>
    <t>Azoto liquido D.M. in deware da 180 lt [lt]</t>
  </si>
  <si>
    <t>servizi manutentivi connessi</t>
  </si>
  <si>
    <t>8247957D6C</t>
  </si>
  <si>
    <t>DET339-20 FORNITURA LETTI E THERAKAIR VISO</t>
  </si>
  <si>
    <t>LETTO ARJO CITADELSAFESET</t>
  </si>
  <si>
    <t>23/03/2020 - 23/06/2020 - 23/09/2020</t>
  </si>
  <si>
    <t>ARJO ITALIA SPA</t>
  </si>
  <si>
    <t>nessuna</t>
  </si>
  <si>
    <t>SISTEMA ANTIDECUBITO THERAKAIR VISIO</t>
  </si>
  <si>
    <t>23/03/2020</t>
  </si>
  <si>
    <t>ASST GRANDE OSPEDALE METROPOLITANO NIGUARDA</t>
  </si>
  <si>
    <t>82560503FD</t>
  </si>
  <si>
    <t>Test per la rilevazione della Procalcitonina, per differenziare la gravità di una infezione batterica</t>
  </si>
  <si>
    <t>9.000 test</t>
  </si>
  <si>
    <t>€ 11,15 / test</t>
  </si>
  <si>
    <t>Primo ed unico ordine emesso il 24.03.2020, Consegnati 1400 test il 27.03.20</t>
  </si>
  <si>
    <t>Produttore : Brahms spa Fornitore : Abbott srl</t>
  </si>
  <si>
    <t xml:space="preserve">vedere dettagli su nota allegata </t>
  </si>
  <si>
    <t>8255962B5C</t>
  </si>
  <si>
    <t xml:space="preserve"> noleggio microscopio per neurochirurgia</t>
  </si>
  <si>
    <t>gara in corso di espletamento non si è ancora proceduto all'apertura dell'offerta economiica</t>
  </si>
  <si>
    <t>La Commissione provvederà alla valutazione tecnica sul campo entro fine mese successivamente si procederà con l'apertura dlle buste economiche</t>
  </si>
  <si>
    <t>la durata contarttuale è di 96 mesi dal collaudo</t>
  </si>
  <si>
    <t>hanno presentato offerta due Società Zeiss ed Olympus</t>
  </si>
  <si>
    <t>ad oggi nesuna</t>
  </si>
  <si>
    <t>ASST LARIANA</t>
  </si>
  <si>
    <t>82624250CF</t>
  </si>
  <si>
    <t>CIG NON RIFERITO AD EMERGENZA COVID</t>
  </si>
  <si>
    <t>ASST LECCO</t>
  </si>
  <si>
    <t>MATERIALE IN TNT STERILE (CAMICI)</t>
  </si>
  <si>
    <t>GARA CENTRALIZZATA</t>
  </si>
  <si>
    <t>ADESIONE CONVENZIONE ARCA_2019_057R</t>
  </si>
  <si>
    <t>82625117C5</t>
  </si>
  <si>
    <t>TAMPONI E REAGENTI</t>
  </si>
  <si>
    <t>ESTRATTORE PER DNA/RNA</t>
  </si>
  <si>
    <t>ADESIONE A PROCEDURA DEL IRCCS CA' GRANDA OSPEDALE MAGGIORE POLICLINICO. IMPOSSIBILE QUANTIFICARE LA QUANTITA' RICHIESTA E INDICARE UN PREZZO UNITARIO TRATTANDOSI DI INNUMEREVOLI PRODOTTI.</t>
  </si>
  <si>
    <t>823391599A</t>
  </si>
  <si>
    <t>ventilatori polmonari modello SERVO-AIR</t>
  </si>
  <si>
    <t>ventilatori polmonari modello SERVO-U</t>
  </si>
  <si>
    <t>8240046D0F</t>
  </si>
  <si>
    <t>MONITOR MULTIPARAMETRICI</t>
  </si>
  <si>
    <t xml:space="preserve">MONITOR MULPIRAMATRICI CARRELLATI modello INTELLIVUE MX400
PATIENT </t>
  </si>
  <si>
    <t>IMPORTO C.I.G. RETTIFICATO PER ERRORE MATERIALE</t>
  </si>
  <si>
    <t>CENTRALE DI MONITORAGGIO</t>
  </si>
  <si>
    <t>CENTRALI DI MONITORAGGIO</t>
  </si>
  <si>
    <t xml:space="preserve"> ASST DI LODI</t>
  </si>
  <si>
    <t>KIT PER OMOCISTEINA ENZIMATICA</t>
  </si>
  <si>
    <t>AXIS-SHIELD DIAGNOSTICS LTD</t>
  </si>
  <si>
    <t>SEKUSEPT PLUS</t>
  </si>
  <si>
    <t xml:space="preserve">ECOLAB SRL </t>
  </si>
  <si>
    <t>82372108B9</t>
  </si>
  <si>
    <t>DEFIBRILLATORI SOTTOCUTANEI</t>
  </si>
  <si>
    <t>PACEMAKER E DEFIBRILLATORI 3 - ADESIONE ALLA CONVENZIONE ARCA_2017_016</t>
  </si>
  <si>
    <t>BOSTON SCIENTIFIC</t>
  </si>
  <si>
    <t>ASST DI MANTOVA</t>
  </si>
  <si>
    <t>82605662B6</t>
  </si>
  <si>
    <t>SOMMINISTRAZIONE PERSONALE</t>
  </si>
  <si>
    <t>SOSTITUZIONE PERSONALE COVID</t>
  </si>
  <si>
    <t>15 INFERMIERI + 20 OSS</t>
  </si>
  <si>
    <t>€ 5.300,/MESE PER INFERMIERE € 4.100,/MESE PER OSS</t>
  </si>
  <si>
    <t>30 giorni</t>
  </si>
  <si>
    <t>ASST MELEGNANO E DELLA MARTESANA</t>
  </si>
  <si>
    <t>824944488A</t>
  </si>
  <si>
    <t>fornitura strumento diagnostico per emocultura</t>
  </si>
  <si>
    <t>1 strumento per emocolture (comprensivo di assistenza tecnica)</t>
  </si>
  <si>
    <t>750€/anno locazione + 1.700€/anno assistenza strumento</t>
  </si>
  <si>
    <t>reagenti</t>
  </si>
  <si>
    <t>380 confezioni di reagenti complessive pari a 114/anno</t>
  </si>
  <si>
    <t>246 €/cad (BACT/ALERT FA [47/anno], BACT/ALERT FM [46/anno], BACT/ALERT PF[6/anno]), 8,40€/cad  BLOOD CULT[14/anno], 250€/cad. VACUETTE [1/anno]</t>
  </si>
  <si>
    <t>Biomerieux Italia S.p.A.</t>
  </si>
  <si>
    <t>Adesione ex post a procedura aperta svolta da Fondazione IRCCS Ca Granda Ospedale maggiore Policlinico di Milano</t>
  </si>
  <si>
    <t>82397622B5</t>
  </si>
  <si>
    <t>Ventilatori mod. Evita V800 ditta draeger</t>
  </si>
  <si>
    <t>Draeger Italia Spa</t>
  </si>
  <si>
    <t>82400987FA</t>
  </si>
  <si>
    <t xml:space="preserve">monitor multiparametrici </t>
  </si>
  <si>
    <t xml:space="preserve">monitor paziente MX400 </t>
  </si>
  <si>
    <t>Philips Spa</t>
  </si>
  <si>
    <t>centrali di monitoraggio</t>
  </si>
  <si>
    <t>centrali di monitoraggio Intellivue</t>
  </si>
  <si>
    <t>elettrocardiografi</t>
  </si>
  <si>
    <t>elettrocardiografo modello TC20</t>
  </si>
  <si>
    <t>defibrillatore</t>
  </si>
  <si>
    <t>defibrillatore modello DFM100</t>
  </si>
  <si>
    <t>defibrillatore con pacing</t>
  </si>
  <si>
    <t>defibrillatore modello Intrepid</t>
  </si>
  <si>
    <t>server multiparametrico EtCo2</t>
  </si>
  <si>
    <t xml:space="preserve"> server multiparametrico EtCo2</t>
  </si>
  <si>
    <t>ASST MONZA</t>
  </si>
  <si>
    <t>8253078F67</t>
  </si>
  <si>
    <t xml:space="preserve">n. 1 apparecchiatura </t>
  </si>
  <si>
    <t>Canone mensile Euro 1.000,00 IVA esclusa</t>
  </si>
  <si>
    <t>Shanghai International Holding Corp. GmbH</t>
  </si>
  <si>
    <t>Fornitura in service di un sistema per l'esecuzione del dosaggio anticorpi Covid-19, comprensiva di reagenti e materiale di consumo per la durata di 9 mesi</t>
  </si>
  <si>
    <t>Prezzo unitario test IGG/IGM: Euro 10,40 IVA esclusa + materiale consumo</t>
  </si>
  <si>
    <t>Euro 279.080,00 IVA esclusa + Euro 100,00 IVA esclusa oneri sicurezza</t>
  </si>
  <si>
    <t>n. 12.600 test IGG + n. 12.600 test IGM</t>
  </si>
  <si>
    <t>82411078A1</t>
  </si>
  <si>
    <t>Si precisa che si tratta di adesione a Convenzione ARIA in funzione della scadenza del contratto della scrivente Asst e non si tratta di servizio attivato in funzione dell'emergenza sanitaria Covid 19</t>
  </si>
  <si>
    <t xml:space="preserve"> ASST NORD MILANO</t>
  </si>
  <si>
    <t>8247451BDC</t>
  </si>
  <si>
    <t>ASST DEGLI SPEDALI CIVILI DI BRESCIA</t>
  </si>
  <si>
    <t>824715037A</t>
  </si>
  <si>
    <t>Camici monouso idrorepellenti</t>
  </si>
  <si>
    <t>Marobe s.r.l.</t>
  </si>
  <si>
    <t>82535851CF</t>
  </si>
  <si>
    <t>CAMICE VISITATORE IDROREPELLENTE</t>
  </si>
  <si>
    <t>Turkey</t>
  </si>
  <si>
    <t>CAMICE CHIRURGICO RINFORZATO IDROREPELLENTE</t>
  </si>
  <si>
    <t>824129649A</t>
  </si>
  <si>
    <t>ALTRO</t>
  </si>
  <si>
    <t>CUSTOM PACK COMFORT CPAP</t>
  </si>
  <si>
    <t>Dimar s.r.l.</t>
  </si>
  <si>
    <t xml:space="preserve"> ASST OVEST MILANESE</t>
  </si>
  <si>
    <t>Camici chirurgici non sterili</t>
  </si>
  <si>
    <t>TRAPUNTATURA "BEL PUNTO" srl</t>
  </si>
  <si>
    <t>824983398D</t>
  </si>
  <si>
    <t>Il CIG in argomento era stato staccato quale CIG derivato al fine di aderire alla Convenzione Aria "AQ Mezzi di contrasto - BAYER - ARCA_2019_008 - Lotto n.21.
Poiché in un breve lasso di tempo il valore del lotto in questione è andato eroso, tale CIG non ha più potuto essere utilizzato. Conseguentemente è in corso la cancellazione di tale CIG.</t>
  </si>
  <si>
    <t>826758749F</t>
  </si>
  <si>
    <t>sangue ed emocomponenti</t>
  </si>
  <si>
    <t>Stipula della convenzione per la fornitura di sangue ed emocomponenti con AVIS Provinciale Bergamo</t>
  </si>
  <si>
    <t>Le donazioni di sangue intero devono essere per singolo giorno tra 30 e 200 unità,  sulla base della programmazione regionale concordata nel rispetto delle necessità trasfusionali quantitative e qualitative</t>
  </si>
  <si>
    <t>Unità di sangue intero: euro 61,50
Unità di plasma: euro 70,75
Prezzi fissati da allegato 2 accordo Stato Regioni 14.04.2016</t>
  </si>
  <si>
    <t xml:space="preserve">365
</t>
  </si>
  <si>
    <t>Avis Provinciale Bergamo</t>
  </si>
  <si>
    <t>ASST PAPA GIOVANNI XXIII</t>
  </si>
  <si>
    <t>DEFIBRILLATORE SOTTOCUTANEO</t>
  </si>
  <si>
    <t>Defibrillatore impiantabile in grado di erogare shock al muscolo cardiaco attraverso un elettrocatetere sottocutaneo dedicato. Compatibile con la risonanza magnetica.</t>
  </si>
  <si>
    <t xml:space="preserve">NON DISPONIBILE IN QUANTO LA GARA E' STATA ESPLETATA DALLA CENTRALE DI COMMITTENZA REGIONALE </t>
  </si>
  <si>
    <t>NON DISPONIBILE IN QUANTO LA GARA E' STATA ESPLETATA DALLA CENTRALE DI COMMITTENZA REGIONALE</t>
  </si>
  <si>
    <t>BOSTON SCIENTIFIC SPA</t>
  </si>
  <si>
    <t>SI RILEVA CHE ALCUNE DELLE INFORMAZIONI RICHIESTE NELLE COLONNE DA 1 A 16 NON POSSONO ESSERE FORNITE IN MANIERA COMPLETA IN QUANTO LA  ASST DI PAVIA NON HA ESPLETATO LA PROCEDURA DI GARA IN QUALITA' DI STAZIONE APPALTANTE, TRATTANDOSI DI DISPOSITIVI RIENTRANTI NELLE CATEGORIE DEL DPCM DELL'11.07.2018. IN MERITO AI PUNTI DI CUI ALLE COLONNE 14 E 15 NON AVENDO ALLA DATA DEL 29 MAGGIO 2020  EMESSO ORDINI NON E' POSSIBILE FORNIRE UNA RISPOSTA, SE INVECE LA RICHIESTA E' RIFERITA ALLA FASE DI GARA NON E' POSSIBILE DARE  RISCONTRO PER LE MOTIVAZIONI APPENA ESPOSTE. LA RISPOSTA AL PUNTO 6 RIFERENDOSI AL LOTTO INTERO DI GARA REGIONALE NON E' POSSIBILE ESPRIMERLO.</t>
  </si>
  <si>
    <t>ASST PAVIA</t>
  </si>
  <si>
    <t>8245996B28</t>
  </si>
  <si>
    <t>Fornitura in noleggio di apparecchiature e dispositivi medici per la ventilazione meccanica domiciliare agli assistiti residenti nel territorio afferito alla ASST Rhodense</t>
  </si>
  <si>
    <t xml:space="preserve">RESMED LIMITED (per modello ASTRAL 100 RESMED e ASTRAL 150 RESMED) RESMED GERMANY INC. (per modello STELLAR 150 RESMED) </t>
  </si>
  <si>
    <t>82383537F5</t>
  </si>
  <si>
    <t>Soluzione disinfettante per le mani a base alcoolica: una soluzione alcoolica al c.a 74% V/V composta dalla
combinazione di alcool n-propilico ed isopropilico,</t>
  </si>
  <si>
    <t>FORNITURA DI DISPOSITIVI E MATERIALE DISINFETTANTE IN MATERIA DI CONTENIMENTO E GESTIONE DELL’EMERGENZA EPIDEMIOLOGICA DA COVID-19 DA ASSEGNARE ALLE STRUTTURE DI ASST RHODENSE.</t>
  </si>
  <si>
    <t>EVENTUALI ORDINI SARANNO PRESI IN CARICO CON RISERVA ED EVASI, ANCHE PARZIALMENTE, IN BASE ALL’EFFETTIVA DISPONIBILITA’ DEL PRODOTTO, PREVIA COMUNICAZIONE DA PARTE DEL NOSTRO SERVIZIO CLIENTI.</t>
  </si>
  <si>
    <t>Angelini Pharma Spa</t>
  </si>
  <si>
    <t>Ad oggi risultano consegnate solo 60 confezioni di soluzione disinfettante . Mancata consegna contestata con nota allegata</t>
  </si>
  <si>
    <t>Dispenser a mano</t>
  </si>
  <si>
    <t>Lavaggio Biancheria Piana</t>
  </si>
  <si>
    <t>Servizio integrato di noleggio, ricondizionamento e logistica della biancheria piana, delle divise del personale, dei materassi e guanciali con annessi trasporti, ritiri e distribuzioni presso i P.O. di Passirana, Rho e POT di Bollate</t>
  </si>
  <si>
    <t>Hospital Service</t>
  </si>
  <si>
    <t>Lavaggio divise</t>
  </si>
  <si>
    <t>ASST RHODENSE</t>
  </si>
  <si>
    <t>82656527CE</t>
  </si>
  <si>
    <t>FORNITURA A NOLEGGIO DI AUSILI ANTIDECUBITO</t>
  </si>
  <si>
    <t>materassi antidecubito a reale cessione d'aria - medio alto rischio</t>
  </si>
  <si>
    <t>R.T.I. costituito dalle società Medicair Italia S.r.l.
(Mandataria) e Medi-H-Art S.r.l. (Mandante)</t>
  </si>
  <si>
    <t>l'affidamento di cui al CIG rilevato si tratta di un'adesione a procedura aperta consorziata svolta dalla capofila ASST Sette Laghi per la fornitura in noleggio di materassi a reale cessione d'aria, nello specifico con riguardo a quelli di Medio Alto Rischio. La fornitura avrà decorrenza dal 01/07/2020 per una durata quinquennale, di 60 mesi. La decorrenza è stata posticipata a causa dell'emergenza Coronavirus che non ha consentito l'attuazione della fase di formazione necessaria agli operatori sanitari per il corretto utilizzo di tale dispositivo, in quanto impegnati nel fronteggiare la suddetta emergenza.</t>
  </si>
  <si>
    <t>ASST SANTI PAOLO E CARLO</t>
  </si>
  <si>
    <t>8235391BA2</t>
  </si>
  <si>
    <t>FARMACO</t>
  </si>
  <si>
    <t>XENETIX 350mg 500ml</t>
  </si>
  <si>
    <t>gara ARCA_2019_008/L</t>
  </si>
  <si>
    <t>GUEBERT</t>
  </si>
  <si>
    <t>servizio di pulizia e sanificazione</t>
  </si>
  <si>
    <t>servizio di pulizia ordinaria, sanificazione con previsione di reperibiltà e ore di pulizia extra per covid</t>
  </si>
  <si>
    <t>non applicabile</t>
  </si>
  <si>
    <t>il contratto precedente e' stato annullato da sentenza del consiglio di stato della quale si e' preso atto con decreto n. 85/2020.non essendo ad oggi attiva nessuna convenzione presso il soggetto aggregatore regionale abbiamo chiesto ed ottenuto autorizzazione da aprte di aria alla stipula di un contratto ponte in autonomia fino al 31.12.2020. non essendo possibile un confronto sulle nuovoe condizioni del contratto ponte con il fornitore si è proceduto per l'emergenza covid alla stipula di con contratto di soli 2 mesi alle medesime condizioni precedenti per poi procedere ad un contratto a condizioni migliorative rispetto al precedente</t>
  </si>
  <si>
    <t>ASST DELLA VALCAMONICA</t>
  </si>
  <si>
    <t>affidamento diretto ventilatori per terapia intensivaa seguito di Incremento posti per Covid 19</t>
  </si>
  <si>
    <t>n. 10</t>
  </si>
  <si>
    <t>€ 20.000 cad.</t>
  </si>
  <si>
    <t>25 giorni per ordini ricevuti entro 6 marzo</t>
  </si>
  <si>
    <t>Medtronic Italia SPA</t>
  </si>
  <si>
    <t>Ritardo minimo nella fornitura per sdoganamento</t>
  </si>
  <si>
    <t>Attivati a Sondalo 24 posti di terapia intensiva COVID</t>
  </si>
  <si>
    <t>8244679C55</t>
  </si>
  <si>
    <t>Servizio di messa a disposizione di ambulanza attrezzata con autista</t>
  </si>
  <si>
    <t>Servizio di messa a disposizione di ambulanza attrezzata con autista per trasporto autopresentati PS sondalo</t>
  </si>
  <si>
    <t>24 ore su 24 tutti i giorni</t>
  </si>
  <si>
    <t>28,40 /ora tariffa regionale ambulanza MSB con autista</t>
  </si>
  <si>
    <t>61.200 con possibilità di rinnovo per un totale di 122.400</t>
  </si>
  <si>
    <t>n.1 ambulanza con autista</t>
  </si>
  <si>
    <t>28,49/ora Tariffa regionale MSB con autista</t>
  </si>
  <si>
    <t>Immediato richiesta urgente indifferibile</t>
  </si>
  <si>
    <t xml:space="preserve"> CRI</t>
  </si>
  <si>
    <t>nessuna criticità</t>
  </si>
  <si>
    <t>Chiusura immediata Camere operatorie e Pronto Soccorso</t>
  </si>
  <si>
    <t>ASST DELLA VALTELLINA E DELL'ALTO LARIO</t>
  </si>
  <si>
    <t>LETTI PARTO</t>
  </si>
  <si>
    <t>Letto per travaglio e parto</t>
  </si>
  <si>
    <t>n. 3 ASST Vimercate n. 1 ASST Pavia</t>
  </si>
  <si>
    <t>€ 18.000,00 iva esclusa</t>
  </si>
  <si>
    <t>€ 72.000,00 iva esclusa</t>
  </si>
  <si>
    <t>Procedura aggregata ex art. 36 comma 2 lett. b d.lgs. 50/2016 per l’affidamento della fornitura di n. 4 letti per travaglio parto. I campi 6/7/8/9/10/12/13/14/15/16 non sono stati compilati in quanto la procedura di gara aggregata è in corso di svolgimento</t>
  </si>
  <si>
    <t>ASST DI VIMERCATE</t>
  </si>
  <si>
    <t>8261608E95</t>
  </si>
  <si>
    <t>Vedasi nota allegata</t>
  </si>
  <si>
    <t>NO COVID19</t>
  </si>
  <si>
    <t xml:space="preserve"> AGENZIA DI TUTELA DELLA SALUTE (ATS) DELLA BRIANZA</t>
  </si>
  <si>
    <t>ventilatore polmonare a turbina</t>
  </si>
  <si>
    <t>airliquide</t>
  </si>
  <si>
    <t>country kit italy</t>
  </si>
  <si>
    <t>accessori vari</t>
  </si>
  <si>
    <t>85143000-3 Servizi di ambulanza</t>
  </si>
  <si>
    <t>convenzioni temporanee speciali dedicate al servizio di soccorso sanitario e extraospedaliero per emergenza epidemiologica da CODIV-19  attuate ai sensi della DGR X/5165/2016</t>
  </si>
  <si>
    <t>n.45 MSB 7/7 giorni, H24/H12</t>
  </si>
  <si>
    <t>n.a</t>
  </si>
  <si>
    <t>/</t>
  </si>
  <si>
    <t>AZIENDA REGIONALE EMERGENA URGENZA</t>
  </si>
  <si>
    <t>AZIENDA SPECIALE SERVIZI FARMACEUTICI E SOCIO SANITARI</t>
  </si>
  <si>
    <t>8256665F7D</t>
  </si>
  <si>
    <t>mascherine chirurgiche in tnt non sterili monouso tipo Iir 4 strati per SS.OO.</t>
  </si>
  <si>
    <t>NESSUNA OFFERTA PERVENUTA</t>
  </si>
  <si>
    <t>Visiera protettiva dpi di protezione gocce e spruzzi con visori ribaltabile + visore di ricambio</t>
  </si>
  <si>
    <t>5000 visiere + 3000 ricambi</t>
  </si>
  <si>
    <t>visiere Euro 14,7  - ricambi Euro 6,00</t>
  </si>
  <si>
    <t>15 GG</t>
  </si>
  <si>
    <t>Univet srl</t>
  </si>
  <si>
    <t>8266101A54</t>
  </si>
  <si>
    <t xml:space="preserve">STRUMENTO E REAGENTI PER DETERMINAZIONE GENI DI RESISTENZA </t>
  </si>
  <si>
    <t>AMPLEX DIAGNOSTICS GMBH</t>
  </si>
  <si>
    <t>8263331C73</t>
  </si>
  <si>
    <t>LAVAZOCCOLI E RELATIVI DISINFETTANTI</t>
  </si>
  <si>
    <t>FORNITURA IN SERVICE IN URGENZA PER EMERGENZA COVID 19 DI N. 3 (TRE) TERMODISINFETTORI PER LAVAGGIO ZOCCOLI E RELATIVO MATERIALE DI CONSUMO</t>
  </si>
  <si>
    <t xml:space="preserve">MIELE </t>
  </si>
  <si>
    <t>8244885656</t>
  </si>
  <si>
    <t>FORNITURA DEL SERVIZIO DI SOMMINISTRAZIONE DI LAVORO A TEMPO DETERMINATO</t>
  </si>
  <si>
    <t>5GG</t>
  </si>
  <si>
    <t>5 GG</t>
  </si>
  <si>
    <t>Piemonte</t>
  </si>
  <si>
    <t>AZIENDA OSPEDALIERA CITTA' DELLA SALUTE E DELLA SCIENZA DI TORINO</t>
  </si>
  <si>
    <t>8247530D0D</t>
  </si>
  <si>
    <t>Per un cambio strategico della Direzione Generale, la RDO pubblicata sul ME.PA. per l’acquisto delle apparecchiature di cui trattasi, alla quale erano state invitate tutte le società iscritte nella categoria di riferimento (n. 4.184), è stata revocata in data 27/04/2020. Successivamente è stato richiesto all’ANAC l’annullamento del CIG assegnato n. 8247530D0D.</t>
  </si>
  <si>
    <t xml:space="preserve"> AZIENDA OSPEDALIERA ORDINE MAURIZIANO DI TORINO</t>
  </si>
  <si>
    <t>824267241D</t>
  </si>
  <si>
    <t xml:space="preserve">Generatori e caschi CPAP </t>
  </si>
  <si>
    <t>DIMAR Srl</t>
  </si>
  <si>
    <t>8242419355</t>
  </si>
  <si>
    <t>AllplexTM 2019-nCoV Assay</t>
  </si>
  <si>
    <t>Fornitura del prodotto AllplexTM e relativi kit necessari  per l'esecuzione del test per la ricerca del "Covid-19" - S.C.I. Lab. Analisi</t>
  </si>
  <si>
    <t>STARMag 96 x 4 Universal Cartridge kit</t>
  </si>
  <si>
    <t>Regular Flocked Swab + Enat 82Ml) STI</t>
  </si>
  <si>
    <t>96 Deep Well Microplate</t>
  </si>
  <si>
    <t xml:space="preserve">1 ml Filtered Tips </t>
  </si>
  <si>
    <t>Waste Bag NIMBUS</t>
  </si>
  <si>
    <t xml:space="preserve">1.5 ml  Eppendorf tube </t>
  </si>
  <si>
    <t>Filtered Tips</t>
  </si>
  <si>
    <t>96 well plate white skirted 50</t>
  </si>
  <si>
    <t xml:space="preserve">Optical Flat Caps for 0.2 ml Tubes and plates </t>
  </si>
  <si>
    <t>82407566FA</t>
  </si>
  <si>
    <t>Ventilatore polmonare Servo-U</t>
  </si>
  <si>
    <t xml:space="preserve">Fornitura in noleggio (locazione operativa) di n. 4 ventilatorI polmonari </t>
  </si>
  <si>
    <t xml:space="preserve">GETINGE </t>
  </si>
  <si>
    <t>AZIENDA OSPEDALIERA SANTA CROCE E CARLE</t>
  </si>
  <si>
    <t>824666968A</t>
  </si>
  <si>
    <t>PERSONALE INTERINALE: LOTTO 1 INFERMIERI</t>
  </si>
  <si>
    <t>SERVIZIO DI SOMMINISTRAZIONE A TEMPO DETERMINATO DI NR. 50 INFERMIERI PROFESSIONALI 
AGGIUDICAZIONE AD ACCORDO QUADRO</t>
  </si>
  <si>
    <t>JOB ITALIA SRL: 21428,74</t>
  </si>
  <si>
    <t>NON SI E' RAGGIUNTO IL NUMERO RICHIESTO</t>
  </si>
  <si>
    <t>ALLA DATA ODIERNA E ANCORA IN CORSO IL RECLUTAMENTO DEL PERSONALE INTERINALE</t>
  </si>
  <si>
    <t>DURING SPA: 21621,60</t>
  </si>
  <si>
    <t>TEMPOR SPA: 21711,456</t>
  </si>
  <si>
    <t>GI GROUP SPA: 21909,806</t>
  </si>
  <si>
    <t xml:space="preserve">  AZIENDA OSPEDALIERO-UNIVERSITARIA MAGGIORE DELLA CARITA'</t>
  </si>
  <si>
    <t>Mascherina chirurgica monouso 3 strati, con elastici, certificata CE.</t>
  </si>
  <si>
    <t>GOLDFISH SRL</t>
  </si>
  <si>
    <t>determina 174 del 26/3/2020</t>
  </si>
  <si>
    <t>Maschera filtrante cat. FFP2 NR conforme
EN149:2001+A1:2009, SENZA VALVOLA
composta da: 5 strati di TNT in polipropilene</t>
  </si>
  <si>
    <t>Guanti non chirurgici non sterili in
 vinile elasticizzato senza polvere</t>
  </si>
  <si>
    <t>NACATUR INTERNATIONAL s.r.l.</t>
  </si>
  <si>
    <t>NB trattasi di CIG drivato da gara Regionale  Guanti uso sanitario (Lotto 8 gara S.C.R. Piemonte n. 79-2018)</t>
  </si>
  <si>
    <t>determina n. 195 del 14/4/2020 gara svolta dalla centrale di commttenza SCR Piemonte
NB non è possible modificare le celle ed i decimali sono solo due, quando invece i prezzi arrivano fino al terzo decimale, non è neanche possible andare a capo e rendere leggibili le celle …</t>
  </si>
  <si>
    <t>gara non aggiudicata</t>
  </si>
  <si>
    <t xml:space="preserve">procedura non aggiudicata richiesto l’annullamento della procedura </t>
  </si>
  <si>
    <t>SOMMINISTRAZIONE DI LAVORO A TEMPO DETERMINATO PER FAR
FRONTE ALL'EMERGENZA SANITARIA COVID 19</t>
  </si>
  <si>
    <t>n. 25 infermieri professionali,
 nella colonna seguente il n. ore previsto</t>
  </si>
  <si>
    <t>Agenzia per il lavoro
 GiGroup spa</t>
  </si>
  <si>
    <t>n. 3 tecnici radiologia nella 
colonna seguente il n. ore previsto</t>
  </si>
  <si>
    <t>delibera del Direttore 
Generale N. 181 del 19/03/2020</t>
  </si>
  <si>
    <t>n. 3 tecnicilaboratorio nella 
colonna seguente il n. ore previsto</t>
  </si>
  <si>
    <t>82580137E7</t>
  </si>
  <si>
    <t>82714497A4</t>
  </si>
  <si>
    <t>82654690CC</t>
  </si>
  <si>
    <t>82505129E1</t>
  </si>
  <si>
    <t xml:space="preserve"> A.O.U. SAN LUIGI DI ORBASSANO</t>
  </si>
  <si>
    <t>8249771664</t>
  </si>
  <si>
    <t>82424859CA</t>
  </si>
  <si>
    <t>Azienda Sanitaria Locale Alessandria</t>
  </si>
  <si>
    <t>C'è RISPOSTA MA SEMBRA MANCHI ALLEGATO</t>
  </si>
  <si>
    <t>8234698FBF</t>
  </si>
  <si>
    <t>SISTEMA DIAGNOSTICA E REAGENTI</t>
  </si>
  <si>
    <t>sistema di diagnostica molecolare rapido chimico-clinica e microbiologia</t>
  </si>
  <si>
    <t>40000 x 12 mesi + € 40.000 x eventuale rinnovo + € 20.000 x  eventuale proroga tecnica</t>
  </si>
  <si>
    <t>BIOMERIEUX ITALIA SPA</t>
  </si>
  <si>
    <t>NON EFFETTUATO VERIFICA PER SUPERAMENTO IMPORTO INDICATO IN SEDE DI RICHIESTA OFFERTA</t>
  </si>
  <si>
    <t>SUPERATO IMPORTO INDICATO IN SEDE DI RICHIESTA OFFERTA</t>
  </si>
  <si>
    <t>Kiti reagenti</t>
  </si>
  <si>
    <t>Assistenza tecnica full-risk</t>
  </si>
  <si>
    <t>ASL AT</t>
  </si>
  <si>
    <t>826100904A</t>
  </si>
  <si>
    <t>Fornitura di test rapido per COVID 19 SIMPLEXA CORONAVIRUS su strumentazione DIASORIN LIASON MDX</t>
  </si>
  <si>
    <t>N. 100 CONF. DA 24 TEST</t>
  </si>
  <si>
    <t>€ 600,00 / CONF.</t>
  </si>
  <si>
    <t xml:space="preserve">N. 100 CONF. </t>
  </si>
  <si>
    <t>€. 600,00 / CONF.</t>
  </si>
  <si>
    <t>DiaSorin S.p.A.</t>
  </si>
  <si>
    <t>Azienda Sanitaria Locale Città di Torino</t>
  </si>
  <si>
    <t>8239849A7E</t>
  </si>
  <si>
    <t>SERVIZIO</t>
  </si>
  <si>
    <t>SERVIZIO ASSISTENZA MEDICA PEDIATRICA</t>
  </si>
  <si>
    <t xml:space="preserve"> 70 TURNI DA 12 ORE</t>
  </si>
  <si>
    <t>1.200,00/TURNO</t>
  </si>
  <si>
    <t>84,500,00 (€500,00 per rischi da interferenza)</t>
  </si>
  <si>
    <t>70 TURNI da 12 ore</t>
  </si>
  <si>
    <t>PEDIACOOP SOC COOPERATIVA</t>
  </si>
  <si>
    <t>Azienda Sanitaria Locale CN1</t>
  </si>
  <si>
    <t>8232012733</t>
  </si>
  <si>
    <t xml:space="preserve"> FORNITURA DI VENTILATORI SERVO-U  - COMPLETAMENTO </t>
  </si>
  <si>
    <t xml:space="preserve">GETINGE ITALIA srl – Via Gozzano 14 – 20092 Cinisello Balsamo (Mi) – P. IVA 03992220966, </t>
  </si>
  <si>
    <t>8264085AAC</t>
  </si>
  <si>
    <t>SERVIZIO INFERMIERISTICO</t>
  </si>
  <si>
    <t>30 € / ORA</t>
  </si>
  <si>
    <t>NON DETERMINABILE</t>
  </si>
  <si>
    <t>30 €/ ORA</t>
  </si>
  <si>
    <t xml:space="preserve">LA DITTA HA PROPOSTO UNA TARIFFA ORARIA PER PRESTAZIONI INFERMIERISTICHE SENZA QUANTIFICARNE  LE UNITA' DISPONIBILI. IL FATTURATO DI APRILE -MAGGIO AMMONTA  a € 25.326,00 </t>
  </si>
  <si>
    <t>Azienda Sanitaria Locale CN2</t>
  </si>
  <si>
    <t>825749084F</t>
  </si>
  <si>
    <t>trattasi di ventilatore per terapia intensiva, adatto alla ventilazione dei pazienti intubati</t>
  </si>
  <si>
    <t>entro la prima settimana di maggio</t>
  </si>
  <si>
    <t>entro la fine di maggio</t>
  </si>
  <si>
    <t>Shenzen Northern Meditec co</t>
  </si>
  <si>
    <t>con determinazione n. 488 del 31/03/2020 si affidava alla ditta Best la fornitura di 3 ventilatori; stante le condizioni particolari di mercato, l’A.S.L., con determinazione n. 567 del 15/04/2020, rettificava il numero dei ventilatori in n. 2, per un importo totale di € 50.000,00, I.V.A. esclusa</t>
  </si>
  <si>
    <t>82651032C3</t>
  </si>
  <si>
    <t xml:space="preserve">somministrazione lavoro </t>
  </si>
  <si>
    <t xml:space="preserve"> infermieri cat. D (tempo determinato)</t>
  </si>
  <si>
    <t>la presente procedura è stata avviata per concludere un accordo quadro, senza rilancio competitivo, con più operatori economici; i dati delle colonne 6, 7 e 8 sono riferiti alle tre agenzie indicate alla colonna 20 dati di cui alle colonne nn. 11, 12, 13, 14 e 15: non applicabili alla presente somministrazione</t>
  </si>
  <si>
    <t>ASL NO</t>
  </si>
  <si>
    <t>82455570E5</t>
  </si>
  <si>
    <t>MASCHERINE/RESPIRATORI FFP2 con o senza valvola con elastici e stringinaso destinata ad operatori sanitari per protezione naso bocca compatibili con uso contemporaneo di occhiali protettivi o correttivi registrazione DPI norma UNI EN 149 di terza categoria</t>
  </si>
  <si>
    <t>indisponibilità del mercato alla base asta indicata per crisi dei prezzi prodotti di importazione estera causa emergenza covid19</t>
  </si>
  <si>
    <t>Importo CIG Simog superiore a importo bando, per base asta bando solo indicativa per contenimento prezzo e fabbisogno variabile in aumento</t>
  </si>
  <si>
    <t>8250649AEF</t>
  </si>
  <si>
    <t>Camici in TNT ad alta protezione totale sterili</t>
  </si>
  <si>
    <t>8253111AA4</t>
  </si>
  <si>
    <t>reagenti + strumenti</t>
  </si>
  <si>
    <t>160 campioni/die
n.2 strumenti Liaison MDX in locazione</t>
  </si>
  <si>
    <t>160 campioni/die</t>
  </si>
  <si>
    <t>DIASORIN</t>
  </si>
  <si>
    <t>di due strumenti richiesti ne è stato consegnato solo uno</t>
  </si>
  <si>
    <t>8240840C4A</t>
  </si>
  <si>
    <t xml:space="preserve">Ventilatori polmonari ad alte prestazioni </t>
  </si>
  <si>
    <t>DRAEGER</t>
  </si>
  <si>
    <t xml:space="preserve">N. 4 consegnati nei primi 15 gg. n. 26 consegnati a 70 gg  I tempi di consegna non sono stati rispettati </t>
  </si>
  <si>
    <t>Ventilatori ad alte prestazioni mod. EVITA 800 completi di start kit  per 10 pazienti per ogni ventilatore consegnato.</t>
  </si>
  <si>
    <t>8250154275</t>
  </si>
  <si>
    <t>Gel mani per disinfezione</t>
  </si>
  <si>
    <t>gel igienizzante in flaconi preferibilmente da 500 ml</t>
  </si>
  <si>
    <t>lt. 20000,00</t>
  </si>
  <si>
    <t>8257308220</t>
  </si>
  <si>
    <t>Letti elettrici articolati</t>
  </si>
  <si>
    <t>letto a movimentazione elettrica per degenza, articolato e accessoriato completo di materasso, asta sollevamalati, asta portaflebo, portagrafica,  alloggiamento per bombola</t>
  </si>
  <si>
    <t>dal 16 al 30 gg da ordine</t>
  </si>
  <si>
    <t>entro 30 gg dall'ordine datato 27/3/2020</t>
  </si>
  <si>
    <t xml:space="preserve">FAVERO H.P. </t>
  </si>
  <si>
    <t>=</t>
  </si>
  <si>
    <t>quantità ridotte a 25 poiché è venuta meno l'esigenza di acquistare letti per l'ospedale di Verduno dell'ASL CN2</t>
  </si>
  <si>
    <t>AZIENDA SANITARIA LOCALE 'TO3'</t>
  </si>
  <si>
    <t>8268411C99</t>
  </si>
  <si>
    <t>TEST SIMPLEXA PER COVID19</t>
  </si>
  <si>
    <t>8265448F73</t>
  </si>
  <si>
    <t>SERVO AIR 4.0</t>
  </si>
  <si>
    <t>GETINGE</t>
  </si>
  <si>
    <t>8256781F37</t>
  </si>
  <si>
    <t>UNITA' MOBILE PER RADIOGRAFIA</t>
  </si>
  <si>
    <t>MAC R 32D/GM 32KW</t>
  </si>
  <si>
    <t>TECNOMEDICA</t>
  </si>
  <si>
    <t xml:space="preserve"> AZIENDA SANITARIA LOCALE TO4</t>
  </si>
  <si>
    <t>8247158A12</t>
  </si>
  <si>
    <t>€ 68.000,00</t>
  </si>
  <si>
    <t>VENTILATORI A PRESSIONE POSITIVA</t>
  </si>
  <si>
    <t>Il ventilatore Philips V60 Plus combina
la ventilazione non</t>
  </si>
  <si>
    <t>€ 8.500,00</t>
  </si>
  <si>
    <t>824509861C</t>
  </si>
  <si>
    <t>N° 3 VIDEO LARINGOSCOPI RIUTILIZZABILI
COMPRENSIVI DI WORKSTATION, MONITOR,</t>
  </si>
  <si>
    <t>GlideScope Core è un sistema all-in-one per
visualizzare la via aerea e</t>
  </si>
  <si>
    <t>€ 62.064,00</t>
  </si>
  <si>
    <t>VERATHON</t>
  </si>
  <si>
    <t xml:space="preserve"> AZIENDA SANITARIA LOCALE TO5</t>
  </si>
  <si>
    <t>8244869921</t>
  </si>
  <si>
    <t>AZIENDA SANITARIA LOCALE 'VC'</t>
  </si>
  <si>
    <t>8266605A3E</t>
  </si>
  <si>
    <t>Prodotti vari per esecuzione test molecolari per la diagnostica SARS-CoV2</t>
  </si>
  <si>
    <t>404 confezioni</t>
  </si>
  <si>
    <t>vedi nota</t>
  </si>
  <si>
    <t>Roche Diagnostics s.p.a.</t>
  </si>
  <si>
    <t>Non si sono potuti inserire i prezzi unitari dei prodotti offerti in quanto gli stessi erano 5 e le righe disponibili solo 3, non ampliabili.</t>
  </si>
  <si>
    <t>8258075B10</t>
  </si>
  <si>
    <t>Servizio di ossigenoterapia domiciliare e servizi connessi</t>
  </si>
  <si>
    <t>Trattasi di prosecuzione di un servizio territoriale esistente da molti anni e non legato all’emergenza Covid-19, in attesa dell’espletamento della relativa nuova gara da parte dell’Ente Aggregatore Regionale, SCR Piemonte s.p.a.</t>
  </si>
  <si>
    <t>430000 mc di ossigeno liquido</t>
  </si>
  <si>
    <t>€ 0,90 / mc</t>
  </si>
  <si>
    <t>Il servizio di cui trattasi non è stato ancora affidato, per cui alcune colonne sono state lasciate in bianco.</t>
  </si>
  <si>
    <t>AZIENDA SANITARIA LOCALE VCO</t>
  </si>
  <si>
    <t>8258912DC6</t>
  </si>
  <si>
    <t xml:space="preserve"> AZIENDA SANITARIA OSPEDALIERA SS. ANTONIO E BIAGIO E C. ARRIGO</t>
  </si>
  <si>
    <t>8253101266</t>
  </si>
  <si>
    <t>Camici sterili ad elevata protezione totale conformità alla Direttiva 93/42/CE; in TNT idrorepellente in trilaminato con un film intermedio traspirante;  barriera antibatterica; barriera virale allacciatura con fettucce posizionate in modo da consentirne la vestizione autonomamente e sterilmente dall’operatore; polsini elasticizzati; chiusura posteriore del collo possibilmente regolabile; copertura della schiena totale, ottenuta mediante completa sovrapposizione, da fianco a fianco, dei due lembi posteriori;confezionati preferibilmente sottovuoto presenza nella confezione di almeno due telini con ottime proprietà assorbenti e di dimensione adeguata ad asciugare le mani</t>
  </si>
  <si>
    <t>Pinghu JYL Apparel Co. Ltd.</t>
  </si>
  <si>
    <t>A seguito di aggiudicazione dell'accordo quadro non sono stati emessi ordinativi da parte dell'Amministrazione contraente</t>
  </si>
  <si>
    <t xml:space="preserve"> SOCIETA' DI COMMITTENZA REGIONE PIEMONTE S.P.A</t>
  </si>
  <si>
    <t>82414145FA</t>
  </si>
  <si>
    <t>FFP2 CON VALVOLA E SENZA VALVOLA</t>
  </si>
  <si>
    <t>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"Cura Italia"</t>
  </si>
  <si>
    <t>45 giorni dalla ricezione dell'ordine di fornitura</t>
  </si>
  <si>
    <t>GOLDSHIELD - KN95 3D MASK</t>
  </si>
  <si>
    <t>Prodotto importato non marcato CE. Inviata richiesta di validazione all'INAIL ai sensi del DL Cura Italia.. Il prodotto ha ottenuto la validazione da parte di INAIL il 25/05/2020 con nota prot. U.INAIL.72000.25/05/2020.0015878</t>
  </si>
  <si>
    <t>SEKUR - MANDIL FFP2/V
SEKUR - MANDIL FFP2/V SOFT
SEKUR - MANDIL K FFP2/V NR D</t>
  </si>
  <si>
    <t>SEKUR - MANDIL K FFP2 NR D</t>
  </si>
  <si>
    <t>Zhengzhou YLW
Technology Co, Ltd - KN95 (FFP2), modello KM04</t>
  </si>
  <si>
    <t>Prodotto importato non marcato CE. Inviata richiesta di validazione all'INAIL ai sensi del DL Cura Italia. Il prodotto ha ottenuto la validazione da parte di INAIL il 09/05/2020 con nota prot. U.INAIL.72000.09.05.2020.0012543</t>
  </si>
  <si>
    <t>IDS - FFP2 CON VALVOLA
IDS - FFP2 SENZA VALVOLA</t>
  </si>
  <si>
    <t>GAOMI RENMIN LABOR PROTECTION APPLIANCE FACTORY - MASCHERINE KN 95 (Jeliton)</t>
  </si>
  <si>
    <t>Prodotto importato non marcato CE. Inviata richiesta di validazione all'INAIL ai sensi del DL Cura Italia. Il prodotto ha ottenuto la validazione da parte di INAIL il 06/05/2020 con nota prot. U.INAIL.72000.05.05.2020.0011108</t>
  </si>
  <si>
    <t>CHIEFDON - W7120</t>
  </si>
  <si>
    <t>82414389C7</t>
  </si>
  <si>
    <t>Visiere di protezione monouso o intercambiabili: Visiera protettiva monouso o ricambi per visiera protettiva pluriuso (in tal caso ogni 25 pezzi dovrà essere inclusa nel prezzo offerto la struttura di appoggio)</t>
  </si>
  <si>
    <t>7 giorni dalla ricezione dell'ordine di fornitura</t>
  </si>
  <si>
    <t>DE CARE - F12
HO CHENG - F03
TIANLI - TIA01</t>
  </si>
  <si>
    <t xml:space="preserve">DPI cat.1 - è sufficiente un’autodichiarazione del produttore/importatore circa il possesso della marcatura CE. La data di consegna prevista di 7 giorni si riferisce agli ordinativi effettuati da AGMIN precedentemente all'esclusione 
DPI cat.1 - è sufficiente un’autodichiarazione del produttore/importatore circa il possesso della marcatura CE. 
DPI cat.1 - è sufficiente un’autodichiarazione del produttore/importatore circa il possesso della marcatura CE. </t>
  </si>
  <si>
    <t>15 giorni dalla ricezione dell'ordine di fornitura</t>
  </si>
  <si>
    <t>DEALFA - DEALPROTECT FSM00001</t>
  </si>
  <si>
    <t xml:space="preserve">DPI cat.1 - è sufficiente un’autodichiarazione del produttore/importatore circa il possesso della marcatura CE. </t>
  </si>
  <si>
    <t>UNICORN SHIELD - FACE SHIELD</t>
  </si>
  <si>
    <t>NA</t>
  </si>
  <si>
    <t>IDS - FD02</t>
  </si>
  <si>
    <t xml:space="preserve">Il prodotto non è stato ordinato. DPI cat.1 - è sufficiente un’autodichiarazione del produttore/importatore circa il possesso della marcatura CE. </t>
  </si>
  <si>
    <t>Occhiali protettivi: Occhiali di protezione individuale per attività sanitarie</t>
  </si>
  <si>
    <t xml:space="preserve">COVERGUARD - 60400 VISILUX
COVERGUARD - 6GAM0 GAMMA
JSP - M9200
COVERGUARD - 6PHI0
COVERGUARD - 6PSI0
COVERGUARD - 62650
</t>
  </si>
  <si>
    <t>DEALFA - DEALPROTECT SGM00001</t>
  </si>
  <si>
    <t>IDS - FD01</t>
  </si>
  <si>
    <t>Occhiali protettivi modelli a maschera: Occhiali del tipo panoramico a maschera per attività sanitarie</t>
  </si>
  <si>
    <t>HO CHENG - A611-1, A611-2A
XIAMEN JIAYU OPTICAL CO. LTD - JY32001</t>
  </si>
  <si>
    <t>DEALFA - DEALPROTECT SGM00002</t>
  </si>
  <si>
    <t>8244330C54</t>
  </si>
  <si>
    <t>Kit diagnostici per coronavirus</t>
  </si>
  <si>
    <t>2 giorni dalla ricezione dell'ordine di fornitura</t>
  </si>
  <si>
    <t>CO- DIAGNOSTICS - LOGIX SMART™COVID-19 KIT</t>
  </si>
  <si>
    <t>Sono stati emessi 26 ordini in 3 date diverse per destinazioni diverse, i tempi di consegna variano da un minimo di 1 ad un massimo di 2 giorni. ll contratto di fornitura ha previsto anche la consegna di 5 macchine in comodato d'uso gratuito.
Ogni kit prevedeva 250 test, per cui il totale dei test messi a gara, poi ordinati e consegnati, è di 66.750 test.</t>
  </si>
  <si>
    <t>8238545667</t>
  </si>
  <si>
    <t xml:space="preserve">Ventilatore polmonare ad alta complessità per terapia intensiva per ventilazione adulta e pediatrica senza la necessità di modificare il circuito macchina comprensivo di un’unita controllo/comando con display touch screen di almeno 12”. Interfaccia utente semplice e intuitiva
</t>
  </si>
  <si>
    <t>MINDRAY - SYNOVENT E5 WITH CO2
MINDRAY - SV600</t>
  </si>
  <si>
    <t>3 giorni dalla ricezione dell'ordine di fornitura</t>
  </si>
  <si>
    <t>GE HEALTHCARE - CARESCAPE R860</t>
  </si>
  <si>
    <t>HAMILTON - G5</t>
  </si>
  <si>
    <t>DRAEGERWERK AG. &amp; CO. - EVITA V600</t>
  </si>
  <si>
    <t>GE HEALTHCARE - CARESCAPE R860 (config. 1)</t>
  </si>
  <si>
    <t>46 giorni dalla ricezione dell'ordine di fornitura</t>
  </si>
  <si>
    <t>GE HEALTHCARE - CARESCAPE R860 (config. 2)</t>
  </si>
  <si>
    <t>GETINGE MAQUET - SERVO-I</t>
  </si>
  <si>
    <t>GETINGE MAQUET - SERVO-U</t>
  </si>
  <si>
    <t>LOWENSTEIN MEDICAL - ELISA 600</t>
  </si>
  <si>
    <t>COVIDIEN LLC - PB980</t>
  </si>
  <si>
    <t>COVIDIEN LLC - PB980 (con compressore)</t>
  </si>
  <si>
    <t>VYAIRE - BELLAVISTA 1000</t>
  </si>
  <si>
    <t>VYAIRE - IX5 COMPREHENSIVE</t>
  </si>
  <si>
    <t>VYAIRE - BELLAVISTA 1000E</t>
  </si>
  <si>
    <t>82515599E4</t>
  </si>
  <si>
    <t>SOLUZIONE IDROALCOLICA</t>
  </si>
  <si>
    <t>SOLUZIONE IDROALCOLICA in litri: Soluzione idroalcolica (in gel o in soluzione) (prezzo al litro)</t>
  </si>
  <si>
    <t xml:space="preserve">NA </t>
  </si>
  <si>
    <t>GTS GUANGZHOU - SOLUZIONE IDROALCOLICA 480 ML</t>
  </si>
  <si>
    <t xml:space="preserve">Contratti svincolati in seguito al mancato interesse da parte di Protezione Civile e Struttura Commissariale dei prodotti aggiudicati </t>
  </si>
  <si>
    <t>LA CASALINDA - DERMO SOAP ALCOL GEL 5 LT</t>
  </si>
  <si>
    <t>KEMIPOL - GEL IGIENIZZANTE</t>
  </si>
  <si>
    <t>8238550A86</t>
  </si>
  <si>
    <t>MONITOR MULTIPARAMETRICO</t>
  </si>
  <si>
    <t xml:space="preserve">Monitor multiparametrico con: Display 12"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
</t>
  </si>
  <si>
    <t>DRAEGERWERK AG &amp; CO. KGAA - VISTA 120S</t>
  </si>
  <si>
    <t>MILLION - ML1200C/ETCO2
MINDRAY - uMEC12 with CO2
MINDRAY - iMEC12 with CO2</t>
  </si>
  <si>
    <t>EDAN INSTRUMENTS INC. - X12 con ETCO2</t>
  </si>
  <si>
    <t>MINDRAY - EPM12 with CO2</t>
  </si>
  <si>
    <t>Il prodotto non è stato ordinato</t>
  </si>
  <si>
    <t>MEDICAL ECONET GMBH - COMPACT 9</t>
  </si>
  <si>
    <t>SPACELABS HEALTHCARE - QUBE 91390</t>
  </si>
  <si>
    <t>GE HEALTHCARE - B125</t>
  </si>
  <si>
    <t>PROGETTI - PG S50</t>
  </si>
  <si>
    <t>WELCH ALLYN INC. - SURVEYOR S12</t>
  </si>
  <si>
    <t>GUANDONG BIOLIGHT MEDITECH CO. - BLTQ5TS</t>
  </si>
  <si>
    <t>GE HEALTHCARE - CARESCAPE B650</t>
  </si>
  <si>
    <t>PHILIPS - MX450</t>
  </si>
  <si>
    <t>CONSIP S.P.A.</t>
  </si>
  <si>
    <t>Centrale</t>
  </si>
  <si>
    <t>82419922F6</t>
  </si>
  <si>
    <t>FONDAZIONE IRCCS ISTITUTO NAZIONALE DEI TUMORI</t>
  </si>
  <si>
    <t>Pompe infusionali</t>
  </si>
  <si>
    <t>PROCEDURA ARIA</t>
  </si>
  <si>
    <t>Becton Dickinson Italia</t>
  </si>
  <si>
    <t>Deflussori per pompe</t>
  </si>
  <si>
    <t>Deflussori a due vie per pompe infusionali</t>
  </si>
  <si>
    <t>8245491A6B</t>
  </si>
  <si>
    <t>FONDAZIONE IRCCS ISTITUTO NAZIONALE TUMORI</t>
  </si>
  <si>
    <t>824375844F</t>
  </si>
  <si>
    <t>MASCHERINA 3M 8210V N95 FFP2</t>
  </si>
  <si>
    <t xml:space="preserve">3 M </t>
  </si>
  <si>
    <t>TEMPI E QUANTITA' DELLA FORNITURA INCERTI - BLOCCHI DOGANALI IN POLONIA</t>
  </si>
  <si>
    <t>MASCHERINA FFP2</t>
  </si>
  <si>
    <t>XIAMEN ECO PACKING CO LTD</t>
  </si>
  <si>
    <t xml:space="preserve">TEMPI E QUANTITA' DELLA FORNITURA INCERTI </t>
  </si>
  <si>
    <t>REVOCA DEL CONTRATTO CON DETERMINAZIONE N. G02908 DEL 18/03/2020</t>
  </si>
  <si>
    <t>MASCHERINA FFP3</t>
  </si>
  <si>
    <t>OGGETTO DELLA FORNITURA: MASCHERINE TIPOLOGIA FFP2 FFP3 8 (CPV35113400-3)</t>
  </si>
  <si>
    <t>8242742DDE</t>
  </si>
  <si>
    <t>TAMPONI</t>
  </si>
  <si>
    <t>TAMPONI RINOFARINGEI</t>
  </si>
  <si>
    <t>DID SPA</t>
  </si>
  <si>
    <t>NECESSITA' DI AUMENTARE LE QUANTITA' DELLA FORNITURA PER ESIGENZE SANITARIE</t>
  </si>
  <si>
    <t>MODIFICA CONTRATTUALE IN AUMENTO CON DETERMINAZIONE N. G03684 DEL 06/04/2020</t>
  </si>
  <si>
    <t>82402147B4</t>
  </si>
  <si>
    <t>SOLUZIONE DISINFETTANTE PER LE MANI</t>
  </si>
  <si>
    <t>PRIMA GEL</t>
  </si>
  <si>
    <t>CARENZA DI MATERIE PRIME E NECESSITA' DI ADEGUARE IL CONTRATTO</t>
  </si>
  <si>
    <t>INTEGRAZIONE IMPEGNO DI SPESA CON DETERMINAZIONE N. G03713 DEL 02/04/2020 
valore espresso in LITRI</t>
  </si>
  <si>
    <t>REGIONE LAZIO - PROTEZIONE CIVILE</t>
  </si>
  <si>
    <t>8245710F23</t>
  </si>
  <si>
    <t>8253605250</t>
  </si>
  <si>
    <t>8235179CAF</t>
  </si>
  <si>
    <t>Puglia</t>
  </si>
  <si>
    <t>AZIENDA OSPEDALIERA ASL DI BARI</t>
  </si>
  <si>
    <t>825370225C</t>
  </si>
  <si>
    <t>8247856A14</t>
  </si>
  <si>
    <t>AZIENDA SANITARIA LOCALE BRINDISI</t>
  </si>
  <si>
    <t>DISINFETTANTE</t>
  </si>
  <si>
    <t>Formalina al 4% in contenitori preriempiti con tappo a vite a sistema chiuso (SAFE CAPSULE)</t>
  </si>
  <si>
    <t>46.886.667 ML</t>
  </si>
  <si>
    <t>€ 843.960,00 (TRATTASI DI CIG DERIVATO PER ADESIONE A CONVENZIONE-QUADRO)</t>
  </si>
  <si>
    <t xml:space="preserve">1095 (= 36 mesi aggiudicazione)
365 (=12 mesi 1^ opzione)
365 (=12 mesi 2^ opzione)
</t>
  </si>
  <si>
    <t>1095 (= 36 mesi aggiudicazione)
365 (=12 mesi 1^ opzione)
365 (=12 mesi 2^ opzione)</t>
  </si>
  <si>
    <t>DIAPATH</t>
  </si>
  <si>
    <t xml:space="preserve">Si precisa che non trattasi di fornitura connessa alla gestione dell'emergenza COVID-19
Trattasi di gara in unione temporanea d'acquisto con capofila l'ASL Bari, a cui quest'Azienda ha aderito acquisendo il CIG Derivato in questione; pertanto vengono indicati i dati (quantità e importi) riferiti alla quota oggetto di adesione
COLONNA 3 e 6: quantità oggetto di adesione alla convenzione quadro da  parte dell'ASL BT relativa a 36 mesi + opzioni (12 mesi + 12 mesi + 50%)
COLONNA 7: prezzo unitario di aggiudicazione € 0,018, ma a causa della limitazione cella a 2 cifre decimali viene visualizzato € 0,02
COLONNA 8: importo totale di adesione comprensivo delle opzioni (36 mesi + 12 mesi + 12 mesi + 50%)
COLONNE 14-16: non è possibile riscontrare, in quanto il relativo contratto è in fase di stipula per cui la fornitura non è stata ancora avviata
</t>
  </si>
  <si>
    <t>ASL BT</t>
  </si>
  <si>
    <t>826227877E</t>
  </si>
  <si>
    <t>monouso in TNT con polsino</t>
  </si>
  <si>
    <t>3.M.C. spa di Capurso (BA)</t>
  </si>
  <si>
    <t>sterile in TNT</t>
  </si>
  <si>
    <t>cuffia verde monouso in TNT</t>
  </si>
  <si>
    <t>8248696F43</t>
  </si>
  <si>
    <t>Antisettici e disinfettanti</t>
  </si>
  <si>
    <t>Allegato A della delibera del Direttore Generale ASL FG n. 461 del 25/03/2020</t>
  </si>
  <si>
    <t>Gara in unione temporanea di Acquisto con Azenda Capofila ASL BA</t>
  </si>
  <si>
    <t>durata triennale con opzione di rinnovo annuale</t>
  </si>
  <si>
    <t>Informazioni in possesso dell'Azienda Capofila ASL BA</t>
  </si>
  <si>
    <t>I contratti sono in fase di stipula o esecuzione</t>
  </si>
  <si>
    <t xml:space="preserve">Gara in Unione Temporanea di Acquisto indetta dall'ASL BA a marzo </t>
  </si>
  <si>
    <t>8269901A30</t>
  </si>
  <si>
    <t>Apparecchiature per test rapidi COVID 19 e test diagnostici</t>
  </si>
  <si>
    <t>Apparecchiature tra quelle individuate nell’allegato 1 della circolare del Ministero della Salute – prot_11715 del 03/04/2020 – avente ad oggetto: “Pandemia di COVID 19 Aggiornamento delle indicazioni sui test diagnostici e sui criteri da adottare nella determinazione delle priorità. Aggiornamento delle indicazioni relative alla diagnosi di laboratorio”.</t>
  </si>
  <si>
    <t>4 apparecchiature e 4.000 tes</t>
  </si>
  <si>
    <t>4 apparecchiature e 4.000 test</t>
  </si>
  <si>
    <t>44.500 euro per apparecchiara</t>
  </si>
  <si>
    <t>5 giorni data ordine</t>
  </si>
  <si>
    <t>aggiudicazione revocata</t>
  </si>
  <si>
    <t>SOSEPHARM</t>
  </si>
  <si>
    <t>Ricevuta dall'aggiudicatario richiesta di sopensione uso apparecchiature (prot_46071/20)</t>
  </si>
  <si>
    <t>Adottata delibera revoca aggiudicazione n. 656/20</t>
  </si>
  <si>
    <t>AZIENDA ASL FOGGIA</t>
  </si>
  <si>
    <t>8240577344</t>
  </si>
  <si>
    <t>Mascherine Chirurgiche 3 veli</t>
  </si>
  <si>
    <t>Mascherine FFP2 senza valvola</t>
  </si>
  <si>
    <t>KRAPE- s.a.  Calle de E. Torroja – Madrid</t>
  </si>
  <si>
    <t>Consegna fuori termine</t>
  </si>
  <si>
    <t>823199050C</t>
  </si>
  <si>
    <t>Letti Degenza</t>
  </si>
  <si>
    <t>Letti degenza per UU.OO.CC. Malattie Infettive – ASL Lecce</t>
  </si>
  <si>
    <t>GIVAS ITALIA srl</t>
  </si>
  <si>
    <t>AZIENDA SANITARIA LOCALE DI LECCE</t>
  </si>
  <si>
    <t>82396305C6</t>
  </si>
  <si>
    <t>1) MASCHERINA CHIRURGICA</t>
  </si>
  <si>
    <t>3 MC SPA</t>
  </si>
  <si>
    <t>2) MASCHERINA FFP3</t>
  </si>
  <si>
    <t>ARREDI SANITARI</t>
  </si>
  <si>
    <t>n. 16 comodini</t>
  </si>
  <si>
    <t>La procedura prevedeva un importo a base d'asta complessivo</t>
  </si>
  <si>
    <t>15 gg dall'ordine</t>
  </si>
  <si>
    <t>Si</t>
  </si>
  <si>
    <t>* in corso di accertamento</t>
  </si>
  <si>
    <t>MIS MEDICAL SRL
GARDHEN BILANCE SRL
GIMA SPA</t>
  </si>
  <si>
    <t>Positivo</t>
  </si>
  <si>
    <t>AZIENDA SANITARIA LOCALE DI TARANTO</t>
  </si>
  <si>
    <t>8256414060</t>
  </si>
  <si>
    <t>8264739660</t>
  </si>
  <si>
    <t>82454654F8</t>
  </si>
  <si>
    <t>8248637E93</t>
  </si>
  <si>
    <t>AZIENDA OSPEDALIERA OSPEDALE CONSORZIALE POLICLINICO DI BARI</t>
  </si>
  <si>
    <t>FFP3</t>
  </si>
  <si>
    <t xml:space="preserve">Mascherina FFP3 senza valvola </t>
  </si>
  <si>
    <t>JIANGSU ODIN ELECTRONIC AND TECNOLOGY CO LTD</t>
  </si>
  <si>
    <t>I prodotti offerti sono risultati non conformi al marchio CE REG UE 425/2016</t>
  </si>
  <si>
    <t>Contratto risolto per non conformità</t>
  </si>
  <si>
    <t>Mascherina FFP3 con valvola di aspirazione</t>
  </si>
  <si>
    <t xml:space="preserve">JIANGYN CHANGHUNG INDUSTRIAL MANIFACTURING FACTORY LLC </t>
  </si>
  <si>
    <t>Ventilatore polmonare meccanico a controllo elettronico completo di accessori</t>
  </si>
  <si>
    <t>Beijing Siriusmed Medical Device Co., Ltd.</t>
  </si>
  <si>
    <t>Circuito monouso singolo riscaldato per sistemi di ossigenoterapia</t>
  </si>
  <si>
    <t>Circuito monouso singolo riscaldato 150cm HF, Completo di camera di umidificazione conf.20 pz</t>
  </si>
  <si>
    <t>Great Group Medical Co., Ltd.</t>
  </si>
  <si>
    <t>Fornitura quinquennale in somministrazione</t>
  </si>
  <si>
    <t>Interfaccia tracheostomica mis. Adulto per sistemi di ossigenoterapia</t>
  </si>
  <si>
    <t>Interfaccia tracheostomica mis. Adulto OD 5 mm Flusso massimo 15-50 LPM conf. 20 pz</t>
  </si>
  <si>
    <t>Cannula nasale pediatrica per sistemi di ossigenoterapia</t>
  </si>
  <si>
    <t>Cannula nasale pediatrica – mis. S 4 mm., 30 lpm – conf. da 20 pezzi</t>
  </si>
  <si>
    <t>Cannula nasale adulto/infante per sistemi di ossigenoterapia</t>
  </si>
  <si>
    <t>Cannula nasale adulto/infante – mis. M 5 mm., 40 lpm – conf. da 20 pezzi</t>
  </si>
  <si>
    <t>Cannula nasale adulto per sistemi di ossigenoterapia</t>
  </si>
  <si>
    <t>Cannula nasale adulto – mis. L 6 mm., 50 lpm – conf. da 20 pezzi</t>
  </si>
  <si>
    <t>Nasocannula alti flussi per sistemi di ossigenoterapia</t>
  </si>
  <si>
    <t>Nasocannula alti flussi mis. Neonatale OD 2.6 mm Flusso massimo 10 LPM conf. 20 pz</t>
  </si>
  <si>
    <t>Nasocannula alti flussi mis. Neonatale OD 3.5 mm Flusso massimo 15 LPM conf. 20 pz</t>
  </si>
  <si>
    <t>Interfaccia tracheostomica per sistemi di ossigenoterapia</t>
  </si>
  <si>
    <t>Interfaccia tracheostomica mis. Pediatrica OD 3.5 mm Flusso massimo 5-15 LPM conf. 20 pz</t>
  </si>
  <si>
    <t>Vedere righe 35-42</t>
  </si>
  <si>
    <t>8258890B9F</t>
  </si>
  <si>
    <t>8255334520</t>
  </si>
  <si>
    <t>8263878FD8</t>
  </si>
  <si>
    <t xml:space="preserve"> AZIENDA OSPEDALIERO UNIVERSITARIA OO RR FOGGIA</t>
  </si>
  <si>
    <t>8269838634</t>
  </si>
  <si>
    <t>1) Mascherine chirurgiche monouso in tessuto non tessuto a tre strati - Betatex</t>
  </si>
  <si>
    <t>Benefis</t>
  </si>
  <si>
    <t>Importo del CIG compreso di una eventuale estensione del 20% rispetto a quanto contrattualizzato</t>
  </si>
  <si>
    <t>8240708F5B</t>
  </si>
  <si>
    <t>2) Mascherine chirurgiche monouso - Bioforniture</t>
  </si>
  <si>
    <t>Alcooltest Marketing Italy</t>
  </si>
  <si>
    <t>FFP2 CON VALVOLA</t>
  </si>
  <si>
    <t>3) Mascherine FFP2 con valvola - Bioforniture</t>
  </si>
  <si>
    <t>8256323546</t>
  </si>
  <si>
    <t>4) Mascherine chirurgiche monouso a tre strati - Aesse Hospital</t>
  </si>
  <si>
    <t>ORTMEDIC</t>
  </si>
  <si>
    <t>5) Mascherine chirurgiche monouso a quattro strati antifog - Aesse Hospital</t>
  </si>
  <si>
    <t>3.M.C.</t>
  </si>
  <si>
    <t>6) Tute DPI III - Aesse Hospital</t>
  </si>
  <si>
    <t>Brenta</t>
  </si>
  <si>
    <t>8242006E80</t>
  </si>
  <si>
    <t>7) Mascherine FFP3 - Aesse Hospital</t>
  </si>
  <si>
    <t>8) Mascherina chirurgica con visiera - Aesse Hospital</t>
  </si>
  <si>
    <t>82565375DF</t>
  </si>
  <si>
    <t>9) Mascherine FFP3 - Cardio Vascular</t>
  </si>
  <si>
    <t>Zhejiang Kanbasi Medical Technology Co.</t>
  </si>
  <si>
    <t>Riscontrata mancanza di certificazione CE</t>
  </si>
  <si>
    <t>82497347DB</t>
  </si>
  <si>
    <t>10) Mascherine FFP2 - Cardio Vascular</t>
  </si>
  <si>
    <t>SPRO Medical Products (Xiamen) CO.</t>
  </si>
  <si>
    <t>11) Mascherine chirurgiche monouso - Cardio Vascular</t>
  </si>
  <si>
    <t>Xiantao Maosheng Plastic Products Co.</t>
  </si>
  <si>
    <t xml:space="preserve">Il Fornitore non ha consegnato la merce </t>
  </si>
  <si>
    <t>Contratto risolto per mancata consegna nei tempi previsti</t>
  </si>
  <si>
    <t>12) Tute DPI III - Cardio Vascular</t>
  </si>
  <si>
    <t>Ansell</t>
  </si>
  <si>
    <t>82698174E0</t>
  </si>
  <si>
    <t>13) Semimaschere FFP2 con valvola - Aliser</t>
  </si>
  <si>
    <t>ZHEJIANG LILY UNDERWEAR CO.</t>
  </si>
  <si>
    <t>8269848E72</t>
  </si>
  <si>
    <t>14) Maschere chirurgiche monouso non sterili con visiera a quattro strati con lacci - Benefis</t>
  </si>
  <si>
    <t>8269872244</t>
  </si>
  <si>
    <t>CALZATURE</t>
  </si>
  <si>
    <t>15) Sovrastivali - 3MC</t>
  </si>
  <si>
    <t>16) Copriscarpe - 3MC</t>
  </si>
  <si>
    <t>8269864BA7</t>
  </si>
  <si>
    <t>17) Tuta DPI III</t>
  </si>
  <si>
    <t>Gara deserta</t>
  </si>
  <si>
    <t>8269828DF1</t>
  </si>
  <si>
    <t>18) Occhiali in policarbonato</t>
  </si>
  <si>
    <t>19) Visiera protettiva</t>
  </si>
  <si>
    <t>826986192E</t>
  </si>
  <si>
    <t>20) Camice in TNT non sterile</t>
  </si>
  <si>
    <t>21) Camice chirurgico sterile</t>
  </si>
  <si>
    <t>8257181950</t>
  </si>
  <si>
    <t>22) Visiere in policarbonato - Keymed</t>
  </si>
  <si>
    <t xml:space="preserve">SHENZHEN KEYMY PACKAGE LIMITED </t>
  </si>
  <si>
    <t>23) Mascherine chirurgiche - Keymed</t>
  </si>
  <si>
    <t>HITEX</t>
  </si>
  <si>
    <t xml:space="preserve">Il Fornitore non ha accettato la rinegozziazione del prezzo a seguito dell'entrata in vigore dell'Ordinanza n. 11/2020 del 26/04/2020 </t>
  </si>
  <si>
    <t xml:space="preserve">Contratto risolto per mancato allineamento al prezzo di cui all’Ordinanza n. 11/2020 del 26/04/2020 </t>
  </si>
  <si>
    <t>8312807957</t>
  </si>
  <si>
    <t>25) Visiere in policarbonato - Aesse Hospital</t>
  </si>
  <si>
    <t>26) Copriscarpe - Aesse Hospital</t>
  </si>
  <si>
    <t>27) Camici in TNT - Aesse Hospital</t>
  </si>
  <si>
    <t>28) Copricapo a scafandro 1 - Aesse Hospital</t>
  </si>
  <si>
    <t>29) Copricapo a scafandro 2 - Aesse Hospital</t>
  </si>
  <si>
    <t>82698521C3</t>
  </si>
  <si>
    <t>30) Copricapo - 3MC</t>
  </si>
  <si>
    <t>31) Copricapo a scafandro - 3MC</t>
  </si>
  <si>
    <t>8287720AE4</t>
  </si>
  <si>
    <t>33) RT SARS COV-2 REAG KIT</t>
  </si>
  <si>
    <t>ABBOTT</t>
  </si>
  <si>
    <t>8257686A0D</t>
  </si>
  <si>
    <t xml:space="preserve">34) KIT SEEGENE </t>
  </si>
  <si>
    <t>SEEGENE</t>
  </si>
  <si>
    <t>Dal 01/04/2020 miglioria dell'offerta e aumento quantitativi</t>
  </si>
  <si>
    <t xml:space="preserve"> AZIENDA OSPEDALIERO UNIVERSITARIA OO RR FOGGIA - FILE N. 2</t>
  </si>
  <si>
    <t>8260046597</t>
  </si>
  <si>
    <t>21113250,00</t>
  </si>
  <si>
    <t>8256059B68</t>
  </si>
  <si>
    <t>REGIONE PUGLIA</t>
  </si>
  <si>
    <t>Maschera chirurgica a 4 veli monouso in tnt con visiera con imballo singolo in scatole di cartone</t>
  </si>
  <si>
    <t>Protex Italia</t>
  </si>
  <si>
    <t>Test diagnostici COVID 19</t>
  </si>
  <si>
    <t>12000 test</t>
  </si>
  <si>
    <t>35,20/TEST</t>
  </si>
  <si>
    <t>12.000 TEST</t>
  </si>
  <si>
    <t>35,2/TEST</t>
  </si>
  <si>
    <t>CEPHEID S.R.L.</t>
  </si>
  <si>
    <t>LA DURATA DELLA FORNITURA E' CORRELATA AL COMPLETO UTILIZZO DEL VALORE MASSIMO SPENDIBILE</t>
  </si>
  <si>
    <t>OSSIGENO LIQUIDO TERAPEUTICO PER ASSISTENZA TERRITORIALE</t>
  </si>
  <si>
    <t xml:space="preserve">OSSIGENO CRIOGEN 31 LT MOBILE </t>
  </si>
  <si>
    <t>CRIOSERVICE S.R.L.</t>
  </si>
  <si>
    <t xml:space="preserve"> NESSUNA</t>
  </si>
  <si>
    <t>L'Affidamento comprende altresì il servizio di consegna al domicilio dell'assistito avente diritto. Si precisa che tale approvvigionamento non è correlato all'emergenza sanitaria Covid-19</t>
  </si>
  <si>
    <t>Campania</t>
  </si>
  <si>
    <t>ASL NAPOLI 2 NORD</t>
  </si>
  <si>
    <t>AZIENDA OSPEDALIERA DEI COLLI</t>
  </si>
  <si>
    <t>AZIENDA OSPEDALIERA S.G. MOSCATI</t>
  </si>
  <si>
    <t>8257363F7F</t>
  </si>
  <si>
    <t xml:space="preserve">tac destinata ai Nuovi posti letto COVID 19 </t>
  </si>
  <si>
    <t>tomografo assiale computerizzato</t>
  </si>
  <si>
    <t>pronta</t>
  </si>
  <si>
    <t>CANON</t>
  </si>
  <si>
    <t>8251466D24</t>
  </si>
  <si>
    <t>ventilatori per terapia intensiva</t>
  </si>
  <si>
    <t>45 gg. Da ordine COV20/8 del 14/04/2020</t>
  </si>
  <si>
    <t>Draeger Italia S.p.A.,</t>
  </si>
  <si>
    <t xml:space="preserve">la procedura è stata aggiudicata per n. 10 ventilatori, in quanto le tempistiche di consegna non erano compatibili con l'emergenza ma quelli acquistati sono necessari per la fase di ripristino delle Terapie intensive </t>
  </si>
  <si>
    <t>AZIENDA OSPEDALIERA UNIVERSITARIA FEDERICO II</t>
  </si>
  <si>
    <t>826607440E</t>
  </si>
  <si>
    <t>test rapidi per la rilevazione delle IgM e delle IgG antiSARS-Cov-2</t>
  </si>
  <si>
    <t>9,00,</t>
  </si>
  <si>
    <t>ERGON SUTRAMED SRL</t>
  </si>
  <si>
    <t>AZIENDA OSPEDALIERO UNIVERSITARIA SAN GIOVANNI DI DIO E RUGGI D'ARAGONA</t>
  </si>
  <si>
    <t>AZIENDA OSPEDALIERO-UNIVERSITARIA - SUN</t>
  </si>
  <si>
    <t>AZIENDA SANITARIA LOCALE AVELLINO</t>
  </si>
  <si>
    <t>DPI MANI/BRACCIA</t>
  </si>
  <si>
    <t>Guanti chirurgici monouso sterili per la protezione da agenti biologici/microrganismi con una formulazione che esercita disinfezione immessa nella matrice polimerica</t>
  </si>
  <si>
    <t>6.112,356,00</t>
  </si>
  <si>
    <t>Marcatura CE come DPI di III categoria - conformità alle norme UNI EN 420 - 374 - 388</t>
  </si>
  <si>
    <t>Informazione non disponibile in quanto trattasi di gara espletata dalla società So.Re.Sa. S.p.A.</t>
  </si>
  <si>
    <t>Manicotti per la protezione avambracci idrorepellenti in polipropilene laminato con polietilene privi di frustoli compreso elastico nella parte superiore e polsino elastico</t>
  </si>
  <si>
    <t>Certificazioni CE per entrambi i rischi e la conformità alle norme tecniche UNI EN ISO 13688 - UNI EN 14126 - UNI EN 14605 - UNI EN 13034</t>
  </si>
  <si>
    <t>824738121B</t>
  </si>
  <si>
    <t>CIG 824738121B                                  Centrale di monitoraggio,  Monitor multiparametrici ad alte prestazioni e  monitor multiparametrici  portatili/carrellati</t>
  </si>
  <si>
    <t>Centrali di monitoraggio dotate  di componenti hardware e software adeguati a garantire l’accentramento, la visualizzazione, il controllo e l’elaborazione dei segnali fisiologici rilevati per un numero di postazioni paziente non inferiore a 12, da destinare al P.O. di S. Angelo dei Lombardi  (n.1)  e al P.O. di Ariano Irpino (n.2) -Monitor multiparametrici (uno per posto letto) ad alte prestazioni ed architettura modulare da collegare alla centrale di monitoraggio con rete LAN ethernet  da destinare: n.11 al P.O. di Ariano Irpino;  n.4 al P.O. di S. Angelo dei Lombardi; Monitor multiparametrici portatili/carrellati, di cui N.2 da destinare al P.O. di S. Angelo dei Lombardi e N.4 da destinare al P.O. di Ariano Irpino</t>
  </si>
  <si>
    <t xml:space="preserve">3 Centrali di monitoraggio-15 Monitor multiparametrici ad alte prestazioni                         6 Monitor multiparametrici portatili/carrellati  </t>
  </si>
  <si>
    <t xml:space="preserve">2 offerte di cui  ognuna relativa a : 3 Centrali di monitoraggio-15 Monitor multiparametrici ad alte prestazioni                         6 Monitor multiparametrici portatili/carrellati  </t>
  </si>
  <si>
    <t xml:space="preserve">offerta n.1 : € 5000,00 centrali -€ 5.500,00 Monitor multiparametrici- € 4.800,00 monitor portatili;                                                                                                                       offerta n.2: € 10.000,00 centrali -€ 3.666,00 Monitor multiparametrici- € 4.750,00 monitor portatili      </t>
  </si>
  <si>
    <t>offerta n.1 AGA Biomedica : € 15.000,00 centrali -€ 82.500,00 Monitor multiparametrici- € 28.800,00 monitor portatili;                offerta n.2 GE HEALTCHARE: € 30.000,00 centrali -€ 55.000,00 Monitor multiparametrici- € 28.500 monitor portatili</t>
  </si>
  <si>
    <t>consegna in 10 giorni da data  aggiudicazione  estesi a 15</t>
  </si>
  <si>
    <t>in corso</t>
  </si>
  <si>
    <t>offerta 1: Axcent Medical ; offerta 2:  GE Healthcare</t>
  </si>
  <si>
    <t>offerta Ditta GE Healhcare esclusa per non conformità dei tempi di consegna dichiarati</t>
  </si>
  <si>
    <t>Procedura negoziata d’urgenza, ai sensi dell’art. 63 comma 2 lett. c) D.Lgs 50/16, per l’affidamento della fornitura di dispositivi medici per terapia intensiva e sub-intensiva relativi all’emergenza sanitaria  COVID-19.  In particolare.                                         Per l’espletamento della presente procedura ci si è avvalso delle facoltà previste dall’art. 3 commi 2 e 3 dell’Ordinanza del Capo del Dipartimento della Protezione Civile n. 630 del 3.2.2020 ai fini di accelerare l’espletamento della procedura</t>
  </si>
  <si>
    <t>CIG 8247390986                              ventilatori polmonari ad alta complessità per terapia intensiva</t>
  </si>
  <si>
    <t xml:space="preserve">Ventilatori polmonari ad alta complessità per terapia intensiva, di cui N.8 da destinare al P.O. di S. Angelo dei Lombardi e N.13 da destinare al P.O. di Ariano Irpino </t>
  </si>
  <si>
    <t>1 offerta Aga Biomedica: 21 Ventilatori polmonari ad alta complessità per terapia intensiva,</t>
  </si>
  <si>
    <t>Axcent Medical</t>
  </si>
  <si>
    <t xml:space="preserve">  CIG 82474066BB                             ventilatori polmonari per terapia sub intensiva con carrello dedicato</t>
  </si>
  <si>
    <t>Ventilatori polmonari per terapia sub intensiva, di cui N.4 da destinare al P.O. di S. Angelo dei Lombardi e N.12 da destinare al P.O. di Ariano Irpino</t>
  </si>
  <si>
    <t>4 offerte di cui ognuna relativa a: 16  Ventilatori polmonari per terapia sub intensiva</t>
  </si>
  <si>
    <t>offerta 1: € 13000,00       offerta2: 3.600,00+€ 60,75;                                offerta 3: € 14.950,00  offerta 4: € 8445,00</t>
  </si>
  <si>
    <t>offerta 1 AGA BIOMEDICA: € 208.000,00          offerta2 ATTI HOSPITAL: € 57.600,00+€ 2916,00;                                offerta 3 ECHOES: € 239.200,00             offerta 4 VIVISOL: € 135.120,00</t>
  </si>
  <si>
    <t>offerta 1: Axcent Medical   offerta 2: Yuwell                 offerta 3: EMD 112             offerta 4:Resmed</t>
  </si>
  <si>
    <t>POSITIVO   (tranne offerta Atti hospital non conforme ai requisiti tecnici minimi)</t>
  </si>
  <si>
    <t>offerta Ditta Atti hospital esclusa per non conformità ai requisiti tecnici minimi</t>
  </si>
  <si>
    <t xml:space="preserve">                 CIG 82474223F0          ventilatore polmonare portatile</t>
  </si>
  <si>
    <t xml:space="preserve">Ventilatore polmonare portatile,  di cui  n.2 al P.O. di Ariano Irpino e n.2 al P.O: di S.Angelo dei Lombardi         </t>
  </si>
  <si>
    <t>2 offerte di cui ognuna relativa a: 4 Ventilatori polmonari portatili</t>
  </si>
  <si>
    <t>offerta 1: € 4.200,00; offerta 2: €  3.660,75</t>
  </si>
  <si>
    <t>offerta 1 AGA Biomedica: € 16.800,00    offerta 2 ATTI HOSPITAL: € 14.643,00</t>
  </si>
  <si>
    <t xml:space="preserve">offerta 1: Axcent Medical   offerta 2: Yuwell       </t>
  </si>
  <si>
    <t>CIG 8247434DD4                                         pompe infusionali per farmaci            pompe peristaltiche per nutrizione enterale</t>
  </si>
  <si>
    <t xml:space="preserve">Pompe infusionali per farmaci di cui n.40  da destinare al P.O. di S. Angelo dei Lombardi e n. 55 da destinare al P.O. di Ariano Irpino ;Pompe peristaltiche per nutrizione enterale, di cui n. 24 da destinare al P.O. di S. Angelo dei Lombardi e n. 33 da destinare al P.O. di Ariano Irpino </t>
  </si>
  <si>
    <t>95  pompe infusionali per farmaci                             57 pompe peristaltiche per nutrizione enterale</t>
  </si>
  <si>
    <t>2 offerte di cui ognuna relativa a: 95  pompe infusionali per farmaci                             57 pompe peristaltiche per nutrizione enterale</t>
  </si>
  <si>
    <t>offerta 1: € 1.400,00 (pompe infusionali ) e € 1.100,00 (pompe peristaltiche)                  offerta 2: € 1.048,25 (offerte solo pompe peristaltiche)</t>
  </si>
  <si>
    <t>offerta 1 Fresenius Kabi: € 133.000,00 (pompe infusionali) ed € 62.700,00 (pompe peristaltiche);     offerta 2 Vivisol: € 59.750,25</t>
  </si>
  <si>
    <t>offerta 1: Fresenius Kabi   offerta 2: N.D.</t>
  </si>
  <si>
    <t xml:space="preserve">POSITIVO (tranne offerta 2 vivisol che non ha offerto pompe peristaltiche) </t>
  </si>
  <si>
    <t>offerta Ditta Vivisol esclusa perché incompleta e parziale in quanto non ha offerto pompe peristaltiche</t>
  </si>
  <si>
    <t xml:space="preserve">CIG 8247455F28                                                       Travi testaletto </t>
  </si>
  <si>
    <t xml:space="preserve">Travi testaletto da destinare al P.O. di S. Angelo dei Lombardi </t>
  </si>
  <si>
    <t>NESSUNA OFFERTA</t>
  </si>
  <si>
    <t>AZIENDA SANITARIA LOCALE DI CASERTA</t>
  </si>
  <si>
    <t>AZIENDA SANITARIA LOCALE NA3 SUD</t>
  </si>
  <si>
    <t>8237587FD3</t>
  </si>
  <si>
    <t>MASCHERA FACCIALE FILTRANTE</t>
  </si>
  <si>
    <t>IMMEDIATAMENTE DISPONIBILE</t>
  </si>
  <si>
    <t>K LINK SRL</t>
  </si>
  <si>
    <t>NEL TOTALE IMPORTO CIG SONO COMPRESE 5000 TUTE € 8,00 CAD. 3.000 CAMICI € 5,50 CAD.</t>
  </si>
  <si>
    <t>MASCHERA FACCIALE FILTRANTE FFP3/N95</t>
  </si>
  <si>
    <t>CONSEGNA TARDIVA</t>
  </si>
  <si>
    <t>CONSEGNATE N.° 66.500 € 0,75 CAD.</t>
  </si>
  <si>
    <t>MASCHERINE CHIRURGICHE 3 VELI</t>
  </si>
  <si>
    <t>ONLY ITALIA</t>
  </si>
  <si>
    <t>CONSEGNATE N. 35.000 €3,65 CAD</t>
  </si>
  <si>
    <t>MASCHERINE FFP2 SENZA VALVOLA</t>
  </si>
  <si>
    <t>CONSEGNATE N. 20.000 € 4,00 CAD</t>
  </si>
  <si>
    <t>MASCHERINE FFP3 CON VALVOLA</t>
  </si>
  <si>
    <t>NON VALIDATE DALL'INAIL COME APPRESO DA ORGANI DI STAMPA</t>
  </si>
  <si>
    <t>VARIAZIONE QUANTITA' E PREZZO PER OFFERTA MIGLIORATIVA</t>
  </si>
  <si>
    <t>REAGENTI VARI PER IL RILIEVO DEL VIRUS COVID 19</t>
  </si>
  <si>
    <t>VARI PREZZZI</t>
  </si>
  <si>
    <t>VARI PREZZI</t>
  </si>
  <si>
    <t>TRE MESI</t>
  </si>
  <si>
    <t>AB ANALITICA SRL</t>
  </si>
  <si>
    <t>VEDI PROVVEDIMENTO ALLEGATO 2 PER SPECIFICA PREZZI</t>
  </si>
  <si>
    <t>VENTILATORI MARCA DRAEGER MODELLI EVITAXL E  MODELLO V500</t>
  </si>
  <si>
    <t>CANONE GIORNALIERO 160,00</t>
  </si>
  <si>
    <t>CANONE GIORN. 160,00</t>
  </si>
  <si>
    <t xml:space="preserve">ALTHEA </t>
  </si>
  <si>
    <t>RICEVUTI 11 VENTILATORI IMMEDIATAMENTE ANNULLATA LA CONSEGNA DI ALTRI 9 PER CONSEGNA TARDIVA</t>
  </si>
  <si>
    <t>82428918D5</t>
  </si>
  <si>
    <t>SISTEMI ROBOTICI A LUCE UV-C</t>
  </si>
  <si>
    <t xml:space="preserve">SISTEMI ROBOTICI PER SANIFICAZIONE </t>
  </si>
  <si>
    <t>5000,00 CANONE MENSILE</t>
  </si>
  <si>
    <t>CONSEGNA IMMEDIATA</t>
  </si>
  <si>
    <t>SEI MESI</t>
  </si>
  <si>
    <t>AB MEDICA SPA</t>
  </si>
  <si>
    <t>LAMPADE AL GAS XENO</t>
  </si>
  <si>
    <t>LAMPADE AD IMPULSI LUCE GERMICIDA</t>
  </si>
  <si>
    <t>OSSIGENO</t>
  </si>
  <si>
    <t>BOMB. OSS FORMATO DA VARI FORMATI</t>
  </si>
  <si>
    <t>LITRI 30.188</t>
  </si>
  <si>
    <t>PREZZI VARI</t>
  </si>
  <si>
    <t>ANNUALE</t>
  </si>
  <si>
    <t>S.I.A.D S.P.A.</t>
  </si>
  <si>
    <t>VEDI PROVVEDIMENTO ALLEGATO 3 PER SPECIFICA PREZZI</t>
  </si>
  <si>
    <t>AZIENDA SANITARIA LOCALE NAPOLI 1 CENTRO</t>
  </si>
  <si>
    <t>8266897B35</t>
  </si>
  <si>
    <t>FFP2</t>
  </si>
  <si>
    <t>MS-N95-MASCHERINE DPI MONOUSO FFP2-PURVIGOR</t>
  </si>
  <si>
    <t>21gg</t>
  </si>
  <si>
    <t>Gaomi labor protection appliance Co., Gaomi City, China</t>
  </si>
  <si>
    <t>Non è stato previsto un importo a base di gara in quanto si è richiesto di far pervenire la propria migliore offerta a n. 23 ditte diverse interpellate</t>
  </si>
  <si>
    <t>mascherine dpi FFP22, MOD KN95</t>
  </si>
  <si>
    <t>Guangdong Fei Fan Mstar Technology Ltd, Foshan City,China</t>
  </si>
  <si>
    <t>Per problematiche connesse ai trasferimenti alle dogane il fornitore è riuscito solo in parte a fornire quanto inizialmente offerto pertanto l'importo  del cig è stato ridotto ad € 138.058,000 a seguito di richiesta con Ticket 2020050588003581</t>
  </si>
  <si>
    <t>mascherina dpi 3ply -chirurgica</t>
  </si>
  <si>
    <t>Fujian Liao Paper Co Ltd, , Quanzhou, China</t>
  </si>
  <si>
    <t>Guanti DPI monouso in lattice, non sterili, ambidestri,perlaprotezionedaagentibiologici/ microrganismi,depolverati- Adesione alla convenzione SORESA per la fornitura di dispositivi di protezione individuale braccia-mani e vie respiratorie occorrenti alle AA.SS.LL./AA.OO./AA.OO.UU./IRCSS ed altre amministrazioni pubbliche della Regione Campania</t>
  </si>
  <si>
    <t>730gg</t>
  </si>
  <si>
    <t>DERMA CHLOR PLUS</t>
  </si>
  <si>
    <t>FORNITURA N.2 ANALIZZATORI AUTOMATICI MAGLUMI 600 COMPRENSIVI DI TEST PER DOSAGGIO COVID 19 OCCORRENTI AI LABB. ANALISI DEI PPOO S PAOLO OSPEDALE DEL MARE S GIOVANNI BOSCO</t>
  </si>
  <si>
    <t>1g</t>
  </si>
  <si>
    <t>medical systems spa</t>
  </si>
  <si>
    <t>823873318D</t>
  </si>
  <si>
    <t>Procedura aperta congiunta tra A.S.L. Napoli 1 Centro (capofila), A.S.L. Napoli 2 Nord, A.S.L. Napoli 3 Sud e ASL Salerno per la conclusione di un accordo quadro, di durata triennale, con più operatori economici, relativo alla fornitura in acquisto o service di dispositivi medici per ventiloterapia con fornitura di materiale di consumo e assistenza full-risk</t>
  </si>
  <si>
    <t>quantità non definibile in quanto in somministrazione</t>
  </si>
  <si>
    <t>importo complessivo derivato dal fabbisogno trasmesso da ciascuna AA.SS.LL.</t>
  </si>
  <si>
    <t xml:space="preserve">gara in itinere e non ancora aggiudicata </t>
  </si>
  <si>
    <t>gel idroalcolico con alcol etilico o alcol isopropilico o n-propilico per la disinfezione delle mani flac da 700/1000 ml circa</t>
  </si>
  <si>
    <t>gara andata deserta</t>
  </si>
  <si>
    <t>Emulsione o soluzione detergente a PH compreso tra 3,5 e 5,5, eudermico, priva di antisettici, con emollienti - Flacone da 500 ml con riduttore di flusso</t>
  </si>
  <si>
    <t>Clorexidina gluconato 2% soluzione alcolica monodose 20-30ml</t>
  </si>
  <si>
    <t>Clorexidina gluconato 2% soluzione alcolica in confezioni di capacità da 250 a 500 ml</t>
  </si>
  <si>
    <t>Soluzione idroalcolica con idoneo principio attivo ad attività battericida, levulicida e virucida con contenuto in alcool non inferiore al 70%, priva di acetone o altra sostanza irritante per le vie respiratorie e per gli occhi, incolore e/o colarato 1000ml</t>
  </si>
  <si>
    <t>preparato contenete tensioattivi con idoneo principio attivo da utilizzarsi per il lavaggio delle mani, deve avere attività fungicida, battericida e virucida- flacone da 1000 ml</t>
  </si>
  <si>
    <t>Gel idroalcolico semplice con emollienti/protettivi per prevenire la disidratazione cutanea. Flac. Da max 1000 ml</t>
  </si>
  <si>
    <t xml:space="preserve">d.m. per anestesia e rianimazione </t>
  </si>
  <si>
    <t xml:space="preserve">cannule, maschere, tubi, cateteri e circuito occorrenti in rianimazione </t>
  </si>
  <si>
    <t xml:space="preserve">gara in itinere non ancora aggiudicata </t>
  </si>
  <si>
    <t>AZIENDA SANITARIA LOCALE SALERNO</t>
  </si>
  <si>
    <t>8262130D5A</t>
  </si>
  <si>
    <t>Iodoten 7,5% LT 1</t>
  </si>
  <si>
    <t>Iodoten 7,5% 500 ml</t>
  </si>
  <si>
    <t>Apparecchi per ossigenoterapia e apparecchi respiratori</t>
  </si>
  <si>
    <t>aspiratore chirurgico</t>
  </si>
  <si>
    <t>GARA IN ESAME</t>
  </si>
  <si>
    <t>SOCIETA' REGIONALE PER LA SANITA' SO.RE.SA. S.P.A.</t>
  </si>
  <si>
    <t xml:space="preserve">  8266996CE7</t>
  </si>
  <si>
    <t>85.31.6109,85</t>
  </si>
  <si>
    <t>ALTRI DPI</t>
  </si>
  <si>
    <t>calzari/sovrascarpe</t>
  </si>
  <si>
    <t>lotto deserto</t>
  </si>
  <si>
    <t>L'importo indicato nella colonna 5 è relativo al solo lotto in oggetto. Si conferma che il totale complessivo della procedura è pari all'importo riportato in colonna 2. All'interno della procedura di cui trattasi sono presenti 3 lotti relativi a mascherine con i seguenti cig: 8267111BCE (Mascherine chirurgiche), 8267116FED (Mascherine FFP2), 826712033E (Mascherine FFP3)</t>
  </si>
  <si>
    <t>82469649FA</t>
  </si>
  <si>
    <t>ventilatore per terapia subintensiva ASTRAL 150 in acquisto</t>
  </si>
  <si>
    <t xml:space="preserve"> Immediata</t>
  </si>
  <si>
    <t xml:space="preserve">Resmed UK </t>
  </si>
  <si>
    <t>la verifica della corrispondenza delle caratteristiche del prodotto rispetto a quanto richiesto è stata svolta dall'UNITA' ANTICRISI della Regione Campania la quale ha rilasciato nullaosta positivo</t>
  </si>
  <si>
    <t>10 giorni</t>
  </si>
  <si>
    <t>ventilatore per terapia subintensiva ELISEE 150 e/o ASTRAL 150 in noleggio comprensivo di materiali di consumo</t>
  </si>
  <si>
    <t>MATERIALI DI CONSUMO</t>
  </si>
  <si>
    <t>Immediata</t>
  </si>
  <si>
    <t>82671750A2</t>
  </si>
  <si>
    <t>ASPIRATORI ELETTRICI</t>
  </si>
  <si>
    <t>Aspiratori elettrici con funzionamento a 
rete a batteria</t>
  </si>
  <si>
    <t xml:space="preserve">CA-MI srl </t>
  </si>
  <si>
    <t>L'importo indicato nella colonna 5 è relativo al solo lotto in oggetto. Si conferma che il totale complessivo della procedura è pari all'importo riportato in colonna 2 relativo all'intera procedura (n. 30 lotti).
Con riguardo alla richiesta di cui alle colonne 11 e 12, si evidenza che negli atti di gara era richiesta la "Conformità alla Direttiva 93/42 e ss.mm.ii.". L'Operatore Economico dichiara che il prodotto è conforme alla Direttiva 93/42 e ss.mm.ii.</t>
  </si>
  <si>
    <t>FONDAZIONE SENATORE PASCALE-ISTITUTO PER LO STUDIO E LA CURA</t>
  </si>
  <si>
    <t xml:space="preserve">8239893ECC </t>
  </si>
  <si>
    <t xml:space="preserve">CIG NON RELATIVO ALL'EMERGENZA COVID19 </t>
  </si>
  <si>
    <t xml:space="preserve">Emilia Romagna </t>
  </si>
  <si>
    <t>AUSL DI IMOLA</t>
  </si>
  <si>
    <t>8261841EDC</t>
  </si>
  <si>
    <t>ATTREZZATURA SANITARIA</t>
  </si>
  <si>
    <t>PORTATILE PER ESAMI RADIOGRAFICI</t>
  </si>
  <si>
    <t>CARESTREAM HEALTH ITALIA SRL</t>
  </si>
  <si>
    <t>NESSUNA CRITICITA'</t>
  </si>
  <si>
    <t>AZ.OSPEDALIERO UNIVERSITARIA DI BOLOGNA - POLICLINICO S.ORSOLA MALPIGHI</t>
  </si>
  <si>
    <t>VReOnDtiOlaTtoTOri )ad alti flussi monotubo: possibilità</t>
  </si>
  <si>
    <t>15 giorni data ordine</t>
  </si>
  <si>
    <t>Philips Respironics</t>
  </si>
  <si>
    <t>VERIFICA NON EFFETTUATA IN QUANTVERIFICA NON EFFETTUATA IN QMANCATA CONSEGNA NEI TERMINI</t>
  </si>
  <si>
    <t>prodotto non consegnato</t>
  </si>
  <si>
    <t>PVReOnDtiOlaTtoTOri )per ventilazione invasiva e non inva</t>
  </si>
  <si>
    <t>8253638D88</t>
  </si>
  <si>
    <t>FORNITURA DI SERVIZI</t>
  </si>
  <si>
    <t>Rinnovo della fornitura in service di un sistema</t>
  </si>
  <si>
    <t>(ticket : 2020052088005149 del 20/05/2020). Peraltro non rientrava nell'emergenza COVID: si tratta infatti del rinnovo di un contratto, che prevedeva tale possibilità, per un’attività eseguita da vari anni in batteriologia.
SEZIONE B - DATI RELATIVI AL CONTRATTO ED ALLA RELATIVA ESECUZIONE
CIG
18 19 20 20 21 22 23 24 25 26 27 28 29 30 31
TIPOLOGIA PRODOTTO NOTE
Indicare la data di efficacia del contratto Compilare con eventuali note od osservazioni specifiche
MASCHERINE
ALTRI D.P.I.
TAMPONI, REAGENTI, TEST DIAGNOSTICI
8243465285 € 77.993,00 VENTILATORI POLMONARI
ALTRO (indicare tipologia in DESCRIZIONE SINTETICA DEL PRODOTTO) 09/03/2020 NO M.T.V. Medical S.r.l. 02330970209 NO MASNICATA CONSEGNA NEI TEMPI INDICATI DA CONTRATTO POSITIVO i ventilatori non sono mai stati consegnati
ALTRO (indicare tipologia in DESCRIZIONE SINTETICA DEL PRODOTTO) 09/03/2020 NO M.T.V. Medical S.r.l. 02330970209 NO MASNICATA CONSEGNA NEI TEMPI INDICATI DA CONTRATTO POSITIVO i ventilatori non sono mai stati consegnati
DISINFETTANTI
INDICARE TIPOLOGIA
INDICARE TIPOLOGIA
INDICARE TIPOLOGIA
INDICARE TIPOLOGIA
INDICARE TIPOLOGIA
INDICARE TIPOLOGIA
8253638D88 € 294.618,00 ALTRE CATEGORIE MERCEOLOGICHE
FORNITURA DI SERVIZI
IMPORTO TOTALE A BASE
DELL'AFFIDAMENTO COME
RISULTANTE DA SIMOG
(€)
CATEGORIA MERCEOLOGICA DEL
PRODOTTO QUANTITA' RICHIESTA
(n° unità)
PREZZO UNITARIO A BASE
DELL'AFFIDAMENTO
(€)
IMPORTO TOTALE POSTO A
BASE DELL'AFFIDAMENTO
(€)
QUANTITA' OFFERTA
(n° unità)
PREZZO UNITARIO OFFERTO
(€)
IMPORTO TOTALE
OFFERTO
(€)
TERMINE ULTIMO
PREVISTO PER IL
COMPLETAMENTO DELLA
FORNITURA
(gg)
TERMINE ULTIMO
EFFETTIVO PER IL
COMPLETAMENTO DELLA
FORNITURA
(gg)
RICHIESTA PRODOTTO
CERTIFICATO CE
(SI/NO)
PRODOTTO OFFERTO
CERTIFICATO CE
(SI/NO)
ESITO ACCERTAMENTO
RISPONDENZA DELLE
CARATTERISTICHE QUANTITATIVE
DELLA FORNITURA ALLE RICHIESTE
DI CAPITOLATO
(POSITIVO/NEGATIVO)
ESITO ACCERTAMENTO
RISPONDENZA DELLE
CARATTERISTICHE QUALITATIVE
DELLA FORNITURA ALLE
RICHIESTE DI CAPITOLATO
(POSITIVO/NEGATIVO)
CIG della gara della quale si
chiedono informazioni
Predefinito da non
compilare
Importo totale posto a base dell'affidamento
come risultante da SIMOG
Predefinito da non compilare
Categoria merceologica cui si riferisce l'oggetto dell'affidamento
rilevato nel sistema SIMOG Predefinito da
non compilare
Tipologia specifica richiesta - Da compilare solo per la tipologia
ALTRO (campi in rosso) indicando la tipologia - aggiungere una riga
per ciscun altra tipologia
Descrizione sintetica dell'oggetto dell'affidamento ed eventuali
peculiarità richieste
Indicare il numero di unità richieste della
specifica tipologia
Indicare il prezzo unitario posto a base di gara o
della stima effettuata per definire l'importo
complessivo della gara
Indicare l'importo totale dell'affidamento
previsto quale somma di tutte le tipologie
(verificare che tale importo corrisponda a
quello della colonna 2 dichiarato in SIMOG)
indicare il numero di unità offerte come
da contratto
Indicare il prezzo unitario offerto per la
tipologia specifica come da contratto
Indicare l'importo totale offerto per
la tipologia specifica come da
contratto
Indicare il tempo in giorni per la
completa fornitura delle quantità
ordinate come da contratto
Indicare il tempo in giorni per la completa
fornitura delle quantità ordinate come da
contratto
Indicare se per la tipologia specifica è
stata richiesta certificazione di
conformità CE
Indicare se la tipologia di prodotto offerto
possiede o meno la certificazione di
conformità CE
Indicare il nome del produttore della specifica tipologia
fornita
Indicare se l'accertamento della rispondenza delle
caratteristiche quantitative della fornitura rispetto a
quanto contrattualizzato abbia dato esito positivo o
negativo. In caso di esito negativo specificare nel campo
"Note" l'entità degli scostamenti rilevati
Indicare se l'accertamento della rispondenza
delle caratteristiche qualitative della fornitura
rispetto a quanto contrattualizzato abbia dato
esito positivo o negativo. In caso di esito
negativo specificare nel campo "Note" le non
conformità rilevate
Indicare le eventuali criticità rilevate nell'ambito
della fornitura
Compilare con eventuali note od
osservazioni specifiche
Rinnovo della fornitura in service di un sistema per la diagnosi dell’infezione tubercolare latente (QUANTIFERON) ditta DIASORIN il CIG derivato : 8253638D88 relativo al rinnovo della fornitura in service di un sistema per la diagnosi dell’infezione tubercolare latente (QUANTIFERON) ditta DIASORIN, è stato annullato in data 20/05/2020
Si trattava, infatti, di un CIG duplicato per mero errore (resta valido il CIG : 8254318EAF)</t>
  </si>
  <si>
    <t>AZIENDA OSPEDALIERO - UNIVERSITARIA DI MODENA</t>
  </si>
  <si>
    <t>8253500BA7</t>
  </si>
  <si>
    <t>mascherina filtrante FFP2 con elastici</t>
  </si>
  <si>
    <t>tongxiang zhongxiang textiles co ltd</t>
  </si>
  <si>
    <t>il fornitore ha presenzato all'inail autocertificazione ex dl 18/20</t>
  </si>
  <si>
    <t>82504159D5</t>
  </si>
  <si>
    <t>con cappuccio senza piede</t>
  </si>
  <si>
    <t>CHEMFOR</t>
  </si>
  <si>
    <t>essendo DPI  UNIEN ISO 9001:2015</t>
  </si>
  <si>
    <t xml:space="preserve">con cappuccio senza piede </t>
  </si>
  <si>
    <t>ne mancano 3500</t>
  </si>
  <si>
    <t>visiera con calotta</t>
  </si>
  <si>
    <t>82568074AF</t>
  </si>
  <si>
    <t>KIT DIAGNOSTICI RT SARS COV2</t>
  </si>
  <si>
    <t>IVD</t>
  </si>
  <si>
    <t>8241652A60</t>
  </si>
  <si>
    <t>DRAEGER AG &amp;CO KGaA</t>
  </si>
  <si>
    <t>GEL DISINFETTANTE MANI 500ML</t>
  </si>
  <si>
    <t>FARMACIA BERTELLI</t>
  </si>
  <si>
    <t>Z072C59650 IMPORTO INFERIORE A 40.000</t>
  </si>
  <si>
    <t>GEL DISINFETTANTE MANI 150ML</t>
  </si>
  <si>
    <t>8233898B92</t>
  </si>
  <si>
    <t>sistema di ablazione per cardiologia (NO COVID)</t>
  </si>
  <si>
    <t xml:space="preserve">FORNITURA DI MATERIALE DI CONSUMO DEDICATO AL SISTEMA DI MAPPAGGIO CARDIACO CARTO 3, DI PROPRIETÀ, </t>
  </si>
  <si>
    <t>NON RIENTRA NEGLI affidamenti di forniture e servizi connessi alla gestione dell’emergenza Covid-19</t>
  </si>
  <si>
    <t>AZIENDA OSPEDALIERO-UNIVERSITARIA DI FERRARA</t>
  </si>
  <si>
    <t>825319719F</t>
  </si>
  <si>
    <t>diagnostici in vitro IVD per estrazione/
amplificazione RNA per diagnosi Covid
19 e materiali d'uso da consegnare su
richiesta del Laboratorio Analisi
secondo necessità diagnostiche</t>
  </si>
  <si>
    <t>CONFEZIONI AL MESE:
diagnostici in vitro CE-IVD:
cod. 05-MVN400-04 n° 60
conf; cod.RQ-129-4M n° 120
conf; materiali d'uso per
l'esecuzione del test : cod.
AB-4TI-0740B n° 60 conf;
cod.AB-4TI-0751n° 30 conf</t>
  </si>
  <si>
    <t>cod. 05-MVN400-04 €672,00
conf; cod.RQ-129-4M €1.250,00
conf; cod. AB-4TI-0740B €240
conf; cod.AB-4TI-0751€ 129 conf</t>
  </si>
  <si>
    <t>AL MESE cod. 05-MVN400-
04 n° 60 conf; cod.RQ-129-
4M n° 120 conf; cod. AB-4TI-
0740B n° 60 conf; cod.AB-
4TI-0751n° 30 conf</t>
  </si>
  <si>
    <t>cod. 05-MVN400-04 €672,00
conf; cod.RQ-129-4M
€1.250,00 conf; cod. AB-4TI-
0740B €240 conf; cod.AB-4TI-
0751€ 129 conf</t>
  </si>
  <si>
    <t>DAL 20.3.2020 AL
30.6.2020 €730.065,00
iva esclusa</t>
  </si>
  <si>
    <t>SI: cod. 05-MVN400-04 ;
cod.RQ-129-4M</t>
  </si>
  <si>
    <t>Diatech
Pharmacogenetics</t>
  </si>
  <si>
    <t>iniziale difficoltà alla consegna dei
kit di estrazione per dichiarata
carenza sul mercato</t>
  </si>
  <si>
    <t>La fornitura è stata
assegnata con procedura in
estrema urgenza per
consentire il rapido avvio
dell' attività diagnostica per
Covid 19 del Laboratorio
Unico Provinciale</t>
  </si>
  <si>
    <t>82456150C2</t>
  </si>
  <si>
    <t>Presidi diagnostici</t>
  </si>
  <si>
    <t>sistema diagnostico per emogasanalisi
comprensivo di locazione e assistenza
tecnica della strumentazione analitica
e fornitura di diagnostici in vitro e
materiale d'uso per esecuzione del
test da consegnare su richiesta
secondo necessità diagnostiche</t>
  </si>
  <si>
    <t>n° 11 emogasanalizzatori e
relativi diagnostici in vitro +
materiale d'uso da fornire su
richiesta secondo necessità
diagnostiche</t>
  </si>
  <si>
    <t>strumento GEM PREMIER 4000:
locazione + assistenza tecnica €
208,00 mese/cad.; kit diagnostico
BG / Elettroliti / HCT - CO-OX €
422,00 ; kit diagnostico
BG/Elettroliti/Glu/Lac/HCT-CO-OX
€ 452,00; kit diagnostico
BG/Elettroliti/Glu/Lac/HCT-Tbili-
CO-OX € 452,00 ; kit capillari BG €
144,00 / materiale d'uso gratuito</t>
  </si>
  <si>
    <t>n° 11 emogasanalizzatori;
kit diagnostico BG /
Elettroliti / HCT - CO-OX n°
70 ; kit diagnostico
BG/Elettroliti/Glu/Lac/HCTCO-
Oxn° 69 ; kit diagnostico
BG/Elettroliti/Glu/Lac/HCTTbili-
CO-OX n° 7; kit capillari
BG n° 4 - confezioni da
consegnare secondo
necessità diagnostiche dei
reparti; materiale d'uso</t>
  </si>
  <si>
    <t>strumento GEM PREMIER
4000: locazione + assistenza
tecnica € 208,00 mese/cad.;
kit diagnostico BG / Elettroliti
/ HCT - CO-OX € 421,87 ; kit
diagnostico
BG/Elettroliti/Glu/Lac/HCTCO-
OX € 451,39; kit
diagnostico
BG/Elettroliti/Glu/Lac/HCTTbili-
CO-OX € 451,96 ; kit
capillari BG € 144,20;
materiale d'uso gratuito</t>
  </si>
  <si>
    <t>DAL 1.4.2020 AL
31.12.2020 € 85.000,00
iva esclusa</t>
  </si>
  <si>
    <t>si per la strumentazione
GEM PREMIER e i kit
diagnostici</t>
  </si>
  <si>
    <t>Instrumentation Laboratory Co.</t>
  </si>
  <si>
    <t>La fornitura si è resa
necessaria per garantire
l'attività diagnostica
aziendale in attesa della
sentenza del Consiglio di
Stato in esito al ricorso
presentato sulla gara di
Area Vasta Emilia Centrale
già conclusa per
l'assegnazione di nuovo,
identico contratto</t>
  </si>
  <si>
    <t>AZIENDA OSPEDALIERO-UNIVERSITARIA DI PARMA</t>
  </si>
  <si>
    <t>8232367C26</t>
  </si>
  <si>
    <t xml:space="preserve">VENTILATORE POLMONARE EVITA V800 </t>
  </si>
  <si>
    <t>DRAEGERWERK AG &amp; CO. KGAA</t>
  </si>
  <si>
    <t>AZIENDA UNITA' SANITARIA LOCALE DI MODENA</t>
  </si>
  <si>
    <t>8265870BB3</t>
  </si>
  <si>
    <t>kit diagnostici per determinazione Sars-CoV2-IGM per n. 10.000 esami</t>
  </si>
  <si>
    <t>Pantec s.r.l.</t>
  </si>
  <si>
    <t>kit diagnostici per determinazione Sars-CoV2-IGG per n. 10.000 esami</t>
  </si>
  <si>
    <t>noleggio strumento Analizzatore iFLASH 1800-A e materiale di consumo</t>
  </si>
  <si>
    <t>AZIENDA UNITA' SANITARIA LOCALE DI PIACENZA</t>
  </si>
  <si>
    <t xml:space="preserve">  8260615B23</t>
  </si>
  <si>
    <t xml:space="preserve">MASCHERE </t>
  </si>
  <si>
    <t>non stabilito</t>
  </si>
  <si>
    <t>8 gg</t>
  </si>
  <si>
    <t>3M</t>
  </si>
  <si>
    <t>60 gg</t>
  </si>
  <si>
    <t>Yiwu Yifan Knitting  (CINA)</t>
  </si>
  <si>
    <t>82529738C3</t>
  </si>
  <si>
    <t>CAMICI IN TYVEK</t>
  </si>
  <si>
    <t xml:space="preserve">RICHIESTA ANNULLAMENTO  CIG CON TICKET 2020052888013652 del 28.5.2020 NON SI E' DATO SEGUITO ALLE FORNITURE RICHIESTE </t>
  </si>
  <si>
    <t>82557479F0</t>
  </si>
  <si>
    <t>RT SARS COV-2 REAG KIT</t>
  </si>
  <si>
    <t>20 GG</t>
  </si>
  <si>
    <t>EVASO PARZIALMENTE</t>
  </si>
  <si>
    <t>ABBOTT MOLECULAR INC.</t>
  </si>
  <si>
    <t>RT SARS COV-2 CONTROLLI</t>
  </si>
  <si>
    <t>VENTILATORE POLMONARE EVITA INFINITY V600</t>
  </si>
  <si>
    <t>CIG: 8232971E95</t>
  </si>
  <si>
    <t>ACCESSORI (TUBO OSSIGENO, FLUSSIMETRO, ECC)</t>
  </si>
  <si>
    <t>amuchina x-germ 500 ml</t>
  </si>
  <si>
    <t>Amuchina S.p.A.</t>
  </si>
  <si>
    <t>amuchina x-germ 5 lt</t>
  </si>
  <si>
    <t xml:space="preserve">ADESIONE CONVENZIONE SOGGETTO AGGREGATORE INTERCENTER - NON E' UN PROVVEDIMENTO RELATIVO ALL'EMERGENZA COVID </t>
  </si>
  <si>
    <t>AZIENDA UNITA' SANITARIA LOCALE DI REGGIO EMILIA</t>
  </si>
  <si>
    <t xml:space="preserve">MASCHERINE </t>
  </si>
  <si>
    <t>Mascherine chirurgiche con elastici 3 strati</t>
  </si>
  <si>
    <t>7 (data indicativa da
contratto, salvo lievi
ritardi causa grande
richiesta dpi dalla Cina)</t>
  </si>
  <si>
    <t>ZHANGZHOU YUANLI BIOLOGICAL
TECHNOLOGY CO. LTD</t>
  </si>
  <si>
    <t>Il dato colonna 10 tiene conto
delle successive rischedulazioni del
volo causa la grande richiesta di
dpi dalla Cina e dei tempi di
sdoganamento della merce</t>
  </si>
  <si>
    <t>8253752B9C</t>
  </si>
  <si>
    <t>PORTATILE PER RADIOGRAFIA</t>
  </si>
  <si>
    <t>20 LAVORATIVI</t>
  </si>
  <si>
    <t>29 SOLARI</t>
  </si>
  <si>
    <t>CARESTREAM HEALTH</t>
  </si>
  <si>
    <t>il dato colonna 10 ricomprende
anche l'installazione e il collaudo
dell'attezzatura</t>
  </si>
  <si>
    <t>AZIENDA USL DELLA ROMAGNA</t>
  </si>
  <si>
    <t>Mascherine certificate con il massimo livello di filtraggio antibatterico per utilizzo in sanità</t>
  </si>
  <si>
    <t>Nome Produttore Mascherine Chirurgiche:   Mascherine  “M99” - Anhui Yizhe Medical Supplies Co., Limited ( Why Hu City, Anhui Province, PRC )
Mascherine  “ZSC001” - Shenzhen Zhishan Medical Co., Lts ( Shenzhen City, Guandong Province, PRC )
Mascherine - L3 - CODICE srl, Corso Emaldi 17, Fusignano, Italia ( prodotte su licenza da Fujian Meinkind Baby Products Co. Ltd, Zhanghou, Fujian Province, PRC )</t>
  </si>
  <si>
    <t xml:space="preserve">La consegna di n. 3.000.000 di mascherine chirurgiche sarebbe dovuta avvenire al massimo entro il 02.05.2020. Si è concordata col fornitore un'ulteriore consegna di 300.000 pezzi in sconto merce, come da nota prot. n. 0090517 del 10.04.2020. Per la fornitura di quest'ultimo quantitativo di mascherine in sconto merce sono stati concordati tempi di consegna diversi rispetto a quelli previsti in contratto, stante la presenza a magazzino delle mascherine precedentemente ordinate e sufficienti a garantire la necessaria copertura dei fabbisogni dell'Azienda USL della Romagna. Addirittura si è chiesto al fornitore di tenere queste mascherine in deposito gratuito presso i  propri magazzini (effettuato soppalluogo di verifica della presenza del materiale e dell'doneità dei locali), stante l'incapienza temporanea di quelli Aziendali per stoccaggio di DPI per emergenza Covid-19.     </t>
  </si>
  <si>
    <t>IN ATTESA</t>
  </si>
  <si>
    <t>Nome produttore mascherine facciali filtranti: FFP2: CODICE srl, Corso Emaldi 17, Fusignano, Italia ( fornitore: Leather Trend Ltd, Yau Ton, Kowloon, Hong Kong )</t>
  </si>
  <si>
    <t>Per le facciali FFP2 è stata richiesta certificazione INAIL e si è in attesa di ricevere il materiale opportunamente certificato</t>
  </si>
  <si>
    <t>825411030D</t>
  </si>
  <si>
    <t>reagenti Xpert Xpress da utilizzare su strumentazione Infinity</t>
  </si>
  <si>
    <t>20.000 reagenti</t>
  </si>
  <si>
    <t xml:space="preserve"> €. 35,20</t>
  </si>
  <si>
    <t>CEPHEID srl</t>
  </si>
  <si>
    <t>8247142CDD</t>
  </si>
  <si>
    <t>GEL IDROALCOLICO PER DISINFEZIONE MANI</t>
  </si>
  <si>
    <t>Gel Idroalcolico per disinfezione mani (Art. SIMPLY GEL)</t>
  </si>
  <si>
    <t>39996 UNITA' DI PRODOTTO SIMPLY GEL FLACONE DA 500 ML +
39936 UNITA' DI PRODOTTO SIMPLY GEL FLACONE DA 100 ML</t>
  </si>
  <si>
    <t>PREZZO UNITARIO FLACONE 500 ML EURO 1,428 - PREZZO UNITARIO FLACONE 100 ML EURO 0,564</t>
  </si>
  <si>
    <t>39996 UNITA' DI PRODOTTO SIMPLY GEL FLACONE DA 500 ML +
39936 UNITA' DI PRODOTTO SIMPLY GEL FLACONE DA 100 ML - TOTALE NR. 79.932 UNITA'</t>
  </si>
  <si>
    <t>EURO 79.638,19 IVA ESCLUSA.</t>
  </si>
  <si>
    <t>CONSEGNE AVVENUTE IN TRANCHE SETTIMANALI, COME CONCORDATO, DI CUI ULTIMA CONSEGNA IN DATA 30/04/2020.</t>
  </si>
  <si>
    <t>30/04/2020 DATA ULTIMA CONSEGNA SETTIMANALE.</t>
  </si>
  <si>
    <t>GIOCHEMICA SRL</t>
  </si>
  <si>
    <t>LETTI PER RIANIMAZIONE MODELLO MULTICARE LE MATERASSO ANTIDECUBITO MODELLO VIRTUOSO COVER COPERTURA STANDARD PER MATERASSO ANTIDECUBITO</t>
  </si>
  <si>
    <t>NR. 17 LETTI PER RIANIMAZIONE MODELLO MULTICARE LE - RICEVUTI IN SCONTO MERCE: NR. 1 MATERASSO ANTIDECUBITO ALTE PERFORMANCE MODELLO VIRTUOSO COMPRENSIVO DI UNA COVER COPERTURA STANDARD E N. 2 COVER COPERTURA STANDARD AGGIUNTIVE. OPZIONE ACQUISTO DI ULTERIORI NR. 16 MATERASSI ANTIDECUBITO MODELLO VIRTUOSO COMPRENSIVI DI NR. 1 COVER STANDARD CADAUNO E NR. 32 COVER COPERTURA STANDARD. OPZIONE ACQUISTO ASSISTENZA E MANUTENZIONE POST GARANZIA DELLA DURATA DI 36 MESI.</t>
  </si>
  <si>
    <t>EURO 16.800,00 PREZZO LETTO RIANIMAZIONE MODELLO MULTICARE. EURO 5,790,00 PREZZO MATERASSO ANTIDECUBITO MODELLO VIRTUOSO. EURO 295,00 PREZZO COVER COPERTURA STANDARD. EURO 23.041,00 PREZZO ANNUO ASSISTENZA POST GARANZIA.</t>
  </si>
  <si>
    <t>NR. 17 LETTI RIANIMAZIONE MODELLO MULTICARE NR. 1 MATERASSO ANTIDECUBITO MODELLO VIRTUOSO (RICEVUTO IN SCONTO MERCE). NR. 16 MATERASSI ANTIDECUBITO MODELLO VIRTUOSO (IN OPZIONE ACQUISTO NR. 2 COVER COPERTURA STANDARD (RICEVUTO IN SCONTO MERCE). NR. 32 COVER COPERTURA STANDARD (IN OPZIONE ACQUISTO)</t>
  </si>
  <si>
    <t>EURO 285.600,00 RIFERITO ALLA MERCE EFFETTIVAMENTE ORDINATA (NR. 17 LETTI RIANIMAZIONE + NR. 1 MATERASSO ANTIDECUBITO E NR. 3 COVER COPERTURA STANDARD RICEVUTE IN SCONTO MERCE) - VALORE DELLE OPZIONI ACQUISTO PARI AD EURO 171.203.</t>
  </si>
  <si>
    <t>LINET SPOL S.R.O. Zelevcice 5, 27401, Slany (Repubblica Ceca)</t>
  </si>
  <si>
    <t>AZIENDA USL DI BOLOGNA</t>
  </si>
  <si>
    <t>Mascherina chirurgica</t>
  </si>
  <si>
    <t>MASCHERINE CHIRURGICHE CERTIFICATE CE</t>
  </si>
  <si>
    <t>G.V.S SPA</t>
  </si>
  <si>
    <t>Azienda Ospedaliero Universitaria
BOLOGNA</t>
  </si>
  <si>
    <t>SERVIZIO LETTURA CAMPIONI</t>
  </si>
  <si>
    <t>Servizio di lettura tamponi</t>
  </si>
  <si>
    <t>LIFEBRAIN</t>
  </si>
  <si>
    <t>REGIONE EMILIA ROMAGNA</t>
  </si>
  <si>
    <t>825556970D</t>
  </si>
  <si>
    <t>ventilatori polmonari</t>
  </si>
  <si>
    <t>BEIJING ETERNITY ELECTRONIC</t>
  </si>
  <si>
    <t>82587919ED</t>
  </si>
  <si>
    <t>DINFETTANTE/ANTISETTICO GEL MANI</t>
  </si>
  <si>
    <t>DINFETTANTE/ANTISETTICO GEL MANI 400 ml</t>
  </si>
  <si>
    <t>FERRY &amp; PERRY</t>
  </si>
  <si>
    <t>Aziende Sanitarie - Area Metropolitana</t>
  </si>
  <si>
    <t>82614647C2</t>
  </si>
  <si>
    <t>SERVIZIO DI SMALTIMENTO RIFIUTI</t>
  </si>
  <si>
    <t>ADESIONE LOTTO 1 CONVENZIONE INTERCENT</t>
  </si>
  <si>
    <t>ECO ERIDANIA S.P.A.</t>
  </si>
  <si>
    <t>AZIENDA USL FERRARA</t>
  </si>
  <si>
    <t>82458567A1</t>
  </si>
  <si>
    <t>Acquisizione di n. 19 ventilatori polmonari e n.n. 5 ventilatori LUMIS 150
per CPAP</t>
  </si>
  <si>
    <t>n. 19 ventilatori polmonari € 6.949,50</t>
  </si>
  <si>
    <t>10 gg</t>
  </si>
  <si>
    <t>RESMED</t>
  </si>
  <si>
    <t>SERVIZIO DI LAVANOLEGGIO DI BIANCHERIA PIANA E DI
VESTIARIO</t>
  </si>
  <si>
    <t>SERVIZIO DI LAVANOLEGGIO DI BIANCHERIA PIANA E DI
CAPI DI VESTIARIO DEL PERSONALE</t>
  </si>
  <si>
    <t>84.793, in day hospital n. 6.780,
lavaggio biancheria ospiti n. 1.354 kg,
kit sala operatoria n. 87 kg, vestizione</t>
  </si>
  <si>
    <t>E. 4,22 g.deg.ord., 2,67 g.day h., E. 3,59 KG
biancheria, E. 8,02 kg Kit SO, E 293,18
vestizione anno personale, E 756,09 vestizione</t>
  </si>
  <si>
    <t>n. 84.793 gg.deg. ord, n. 6.780 gg DH,
n. 1.354 kg biancheria, n. 87 kg Kit
SO, n. 1.550 vestizioni ordinarie, n</t>
  </si>
  <si>
    <t>E 8,02 Kg Kit SO
E 293,18 anno vestizione</t>
  </si>
  <si>
    <t>Servizi Ospedalieri di Ferrara</t>
  </si>
  <si>
    <t>CENTRALE UNICA COMMITTENZA DISTRETTO RIMINI</t>
  </si>
  <si>
    <t>82458735A9</t>
  </si>
  <si>
    <t>TIROCINI FORMATIVI</t>
  </si>
  <si>
    <t>INSERIMENTO SOCIO LAVORATIVO IN FAVORE DI CITTADINI CON DISABILITÀ
FISICA, SENSORIALE, INTELLETTIVA</t>
  </si>
  <si>
    <t>6 MESI</t>
  </si>
  <si>
    <t>AZIENDA REGIONALE DI COORDINAMENTO PER LA SALUTE</t>
  </si>
  <si>
    <t>8263335FBF</t>
  </si>
  <si>
    <t xml:space="preserve">TAMPONI PER PRELIEVO FARINGEO, PARANASALI/NASO FARINGEO </t>
  </si>
  <si>
    <t>COPAN</t>
  </si>
  <si>
    <t>RIFERIMENTO PC20REA013</t>
  </si>
  <si>
    <t>FRIULI VENEZIA GIULIA</t>
  </si>
  <si>
    <t>PROVETTE IN BULK CON TERRENO UTM</t>
  </si>
  <si>
    <t>PHILIPS RESPIRONICS</t>
  </si>
  <si>
    <t>PHILIPS RESPIRONICS BIPAP V680</t>
  </si>
  <si>
    <t>(€ 11.000 PER STRUMENTO OLTRE A € 2.730/STRUMENTO PER CONSUMABILI)</t>
  </si>
  <si>
    <t>ESITO ACCERTAMENTO IN CAPO ALLA AZIENDA DESTINATARIA DEL BENE ASUGI TRIESTE</t>
  </si>
  <si>
    <t>825946996E</t>
  </si>
  <si>
    <t>GEL ANTISETTICO MANI</t>
  </si>
  <si>
    <t>SOFTAMAN VISCORUB GEL IDROALCOLICO ANTISEPSI MANI 100ML</t>
  </si>
  <si>
    <t>B. BRAUN MEDICAL AG -SEMPACH SVIZZERA</t>
  </si>
  <si>
    <t>RIFERIMENTO PC20FAR018</t>
  </si>
  <si>
    <t>SOFTAMAN VISCORUB GEL IDROALCOLICO ANTISEPSI MANI 500ML</t>
  </si>
  <si>
    <t>82473031BD</t>
  </si>
  <si>
    <t>SERVIZIO DI SOMMINISTRAZIONE LAVORO TEMPORANEO PER LE AZIENDE DEL SSR</t>
  </si>
  <si>
    <t>SERVIZIO DI SOMMINISTRAZIONE LAVORO TEMPORANEO</t>
  </si>
  <si>
    <t>GI GROUP SPA</t>
  </si>
  <si>
    <t>RIFERIMENTO ID15SER009.1</t>
  </si>
  <si>
    <t>AZIENDA SANITARIA UNIVERSITARIA FRIULI CENTRALE</t>
  </si>
  <si>
    <t>Servizio di trasporto sanitario secondario</t>
  </si>
  <si>
    <t xml:space="preserve">Messa a disposizione di
ulteriori n. 2 unità di autoambulanza (reperibilità 24h) </t>
  </si>
  <si>
    <t>Fabbisogno 2 unità di autoambulanza con reperibilità 24h X 120 gg</t>
  </si>
  <si>
    <t xml:space="preserve">Servizio a chiamata di trasporto utenti infetti da COVID-19 o
potenzialmente infetti e sottoposti ad isolamento contumaciale </t>
  </si>
  <si>
    <t>Fabbisogno: 12 trasporti/Die X 120gg</t>
  </si>
  <si>
    <t>35..000,00</t>
  </si>
  <si>
    <t>Servizio di trasporto sanitario interno</t>
  </si>
  <si>
    <t>trasporto sanitario interno per pazienti infetti o
potenzialmente infetti da COVID-19 dalle strutture indicate verso le sedi di destinazione (servizi/degenze per sola A o A/R) in orario diurno, mediante messa a disposizione di n. 2 (due) barelle dedicate COVID-19</t>
  </si>
  <si>
    <t>Fabbisogno 48 ore/Die X 120gg</t>
  </si>
  <si>
    <t>AZIENDA SANITARIA UNIVERSITARIA GIULIANO ISONTINA - ASU GI</t>
  </si>
  <si>
    <t>FACCIALE FILTRANTE FFP2 SENZA VALVOLA</t>
  </si>
  <si>
    <t>NON NOTO</t>
  </si>
  <si>
    <t>OPZIONE 20% DI FORNITURA NON UTLIZZATA</t>
  </si>
  <si>
    <t>FORNITURA IN SERVICE DI SISTEMI ANALITICI PER COAGULAZIONE - GARA ARCS 19REA009 LOTTO 2</t>
  </si>
  <si>
    <t>IL CIG INDICATO E' STATO CHIESTO PER L'IMPORTO DI € 125.880,00 E NON PER L'IMPORTO DI € 2.640.163,00.
TALE FORNITURA NON RIENTRA NELL'EMERGENZA COVID</t>
  </si>
  <si>
    <t>824468621F</t>
  </si>
  <si>
    <t>LETTI ELETTROCOMANDATI PER TERAPIA INTENSIVA COMPRESI ACCESSORI</t>
  </si>
  <si>
    <t>MALVESTIO SPA</t>
  </si>
  <si>
    <t>ACQUISTO DA CONVENZIONE GARA ARCS ID17APB005 LOTTO 2</t>
  </si>
  <si>
    <t>AZIENDA SANITARIA FRIULI OCCIDENTALE</t>
  </si>
  <si>
    <t>8254818B4D</t>
  </si>
  <si>
    <t>Ventilatori AIRVO II cod. PT101EW inclusa
dotazione iniziale di materiale di consumo</t>
  </si>
  <si>
    <t>Trattasi di procedura di gara ARCS -Azienda
regionale di Coordinamento per la Salute a cui
AsFO ha aderito con contratto derivato.</t>
  </si>
  <si>
    <t xml:space="preserve">Ambulanze
</t>
  </si>
  <si>
    <t>SAFETY Veicolo mod. FIAT Ducato 290 con
aaccessori</t>
  </si>
  <si>
    <t>Trattasi di convenzione ARCS -Azienda
regionale di Coordinamento per la Salute a cui
AsFO ha aderito con contratto derivato. Non è
un acquisto connesso all' emergenza COVID-19</t>
  </si>
  <si>
    <t>REGIONE AUTONOMA FRIULI-VENEZIA GIULIA</t>
  </si>
  <si>
    <t>Abruzzo</t>
  </si>
  <si>
    <t>AZIENDA SANITARIA LOCALE 1 DI AVEZZANO-SULMONA-L'AQUILA</t>
  </si>
  <si>
    <t>8248968FB9</t>
  </si>
  <si>
    <t>ventilatore per terapia intensiva</t>
  </si>
  <si>
    <t>ventilatore polmonare portatile</t>
  </si>
  <si>
    <t xml:space="preserve">SI </t>
  </si>
  <si>
    <t>MAQUET</t>
  </si>
  <si>
    <t>CONSEGNA PREVISTA ENTRO IL 05/06/2020</t>
  </si>
  <si>
    <t>AZIENDA SANITARIA LOCALE N. 2 LANCIANO - VASTO - CHIETI</t>
  </si>
  <si>
    <t>82420914A8</t>
  </si>
  <si>
    <t>LETTI</t>
  </si>
  <si>
    <t>N. 9 LETTI DA TERAPIA INTENSIVA</t>
  </si>
  <si>
    <t>LINET ITALIA SRL</t>
  </si>
  <si>
    <t>8242353CDB</t>
  </si>
  <si>
    <t>N. 15 LETTI ELETTRICI PER ALLESTIMENTO STANZE DI ISOLAMENTO</t>
  </si>
  <si>
    <t>FAVERO HEALTH PROJECTS SPA</t>
  </si>
  <si>
    <t>ARREDI</t>
  </si>
  <si>
    <t>ARREDO VARIO PER ALLESTIMENTO STANZE DI ISOLAMENTO</t>
  </si>
  <si>
    <t>82424003A7</t>
  </si>
  <si>
    <t xml:space="preserve">N. 40 LETTI ELETTRICI </t>
  </si>
  <si>
    <t>INDUSTRIE GUIDO MALVESTIO SPA</t>
  </si>
  <si>
    <t xml:space="preserve">N. 10 LETTI ELETTRICI </t>
  </si>
  <si>
    <t>N.1 LETTO DA TERAPIA INTENSIVA</t>
  </si>
  <si>
    <t>AZIENDA SANITARIA LOCALE TERAMO</t>
  </si>
  <si>
    <t>82487858B7</t>
  </si>
  <si>
    <t>VENTILATORE POLMONARE PRESSOVOLUMETRICO (LIFEVENT EV02)</t>
  </si>
  <si>
    <t>RESPIRONICS</t>
  </si>
  <si>
    <t xml:space="preserve">ORDINATIVO DI FORNITURA ANNULLATO; L'IMPORTO DI € 134.368,16, SI RIFERISCE ALLA GARA SIMOG N. 7719125 SUDDIVISA IN DUE LOTTI (CIG 82487793C5 - CIG 82487858B7) </t>
  </si>
  <si>
    <t>AZIENDA FARMACEUTICA MUNICIPALIZZATA SPA</t>
  </si>
  <si>
    <t>AZIENDA SANITARIA LOCALE PESCARA</t>
  </si>
  <si>
    <t>REGIONE ABRUZZO</t>
  </si>
  <si>
    <t xml:space="preserve">Basilicata </t>
  </si>
  <si>
    <t>AZIENDA OSPEDALIERA REGIONALE SAN CARLO</t>
  </si>
  <si>
    <t>825322698B</t>
  </si>
  <si>
    <t>MASCHERINE FFP3</t>
  </si>
  <si>
    <t>Shanghai Dasheng Health Products Manufacture Co Ltd</t>
  </si>
  <si>
    <t>8248170D32</t>
  </si>
  <si>
    <t>ACQUISTO REAGENTI PER TEST COVID-19 CON UTILIZZO IN SERVICE SISTEMA PCR REAL TIME</t>
  </si>
  <si>
    <t>67 KIT DA 100 TEST</t>
  </si>
  <si>
    <t>AZIENDA SANITARIA LOCALE DI MATERA</t>
  </si>
  <si>
    <t>MASCHERINE FACCIALI FILTRANTI DI PROTEZIONE CLASSE FFP3</t>
  </si>
  <si>
    <t>1 dall'invio dell'ordine NSO pronta disponibilità</t>
  </si>
  <si>
    <t>Oxyline Sp. z o.o.</t>
  </si>
  <si>
    <t>Fornitura avvenuta dopo giorni 5</t>
  </si>
  <si>
    <t>Questa ASM ha avviato sin da fine febbraio 2020 le procedure d'acquisto sul MEPA già da fine febbraio, relativamente all'approvvigionamento di Mascherine FFP3, sono risultati deserti n. 3 precedenti confronti concorrenziali (RDO n. 2521740 RDO n. 2523111 RDO n. 2531558 ). Prima dell'adozione del provvedimento di affidamento delle forniture, l'U.O. Economato provveditorato ha segnalato alla Direzione Strategica "il forte incremento dei prezzi oggetto di aggiudicazione in confronto a quelli applicati nel periodo pre-crsi coronavirus". Il provvedimento amministrativo alla Guardia di Finanza di Matera per le verifiche di competenza per quanto segnalato dall'U.O.C. Economato Provveditorato. La SUA-RB (Centrale di Committenza della Regione Basilicata) su impulso del Dipartimento Politiche della Persona, ha avviato le procedure di approvvigionamento solo a fine marzo 2020 e le relative forniture sono iniziate da fine aprile 2020.</t>
  </si>
  <si>
    <t>Visiera protettiva monouso o, se pluriuso, con ricambi con struttura appoggio ogni 25 pz.</t>
  </si>
  <si>
    <t>DENTAL WORLD s.r.l.</t>
  </si>
  <si>
    <t>Fornitura avvenuta dopo giorni 5 giorni</t>
  </si>
  <si>
    <t>La SUA-RB (Centrale di Committenza della Regione Basilicata) su impulso del Dipartimento Politiche della Persona, ha avviato le procedure di approvvigionamento solo a fine marzo 2020 e le relative forniture sono iniziate da fine aprile 2020</t>
  </si>
  <si>
    <t>8257650C57</t>
  </si>
  <si>
    <t>KIT PER ESTRAZIONE ED AMPLIFICAZIONE SARS-COV2</t>
  </si>
  <si>
    <t>7 giorni dalla stipula prima trance 500 test - seconda trance su ordine della SA max 365 giorni</t>
  </si>
  <si>
    <t>max 365 giorni</t>
  </si>
  <si>
    <t>BECTON DICKINSON ITALIA S.p.A</t>
  </si>
  <si>
    <t>AZIENDA SANITARIA LOCALE DI POTENZA</t>
  </si>
  <si>
    <t>8258056B62</t>
  </si>
  <si>
    <t>825731256C</t>
  </si>
  <si>
    <t>I.R.C.C.S. - C.R.O.B -CENTRO DI RIFERIMENTO ONCOLOGICO DELLA BASILICATA</t>
  </si>
  <si>
    <t>REGIONE BASILICATA</t>
  </si>
  <si>
    <t>82479832E4</t>
  </si>
  <si>
    <t xml:space="preserve">DISPOSITIVI DI TRASPORTO AD ALTO BIO CONTENIMENTO; </t>
  </si>
  <si>
    <t>OMP ENGINEERING</t>
  </si>
  <si>
    <t>SET RICAMBI PER LA GESTIONE DI N.40 PAZIENTI</t>
  </si>
  <si>
    <t>i KIT di ricambio sono stati consegnati a scaglioni (in parte dopo 24 gg e in parte dopo 48 gg)</t>
  </si>
  <si>
    <t>SIARE ENGINEERING INTERNATIONAL GROUP s.r.l.</t>
  </si>
  <si>
    <t>La fornitura è stata aggiudicata con lo strumento dell'Accordo Quadro (CIG: 8250849FF9) per n. 30 ventilatori. Poiché il CIG riportato da ANAC è quello riferito al singolo Ordinativo di Fornitura (relativo a soli n. 20 ventilatori) sono stati indicati i dati riferiti a n. 20 ventilatori. Per effetto di ciò l'importo a base di gara coincide con quello offerto solo perché riferito a quello aggiudicato con l'Accordo Quadro. Il prezzo a base di gara per aggiudicare l'Accordo Quadro è invece desumibile dal CIG dell'Accordo Quadro sopra indicato.</t>
  </si>
  <si>
    <t>8250842A34</t>
  </si>
  <si>
    <t>INFUNIX TECHNOLOGY CO., LTD</t>
  </si>
  <si>
    <t xml:space="preserve">Gara multilotto (ID SIMOG 7721007) - il CIG indicato da ANAC si riferisce solo al Lotto 1 (di importo a base di gara pari ad € 280.000), mentre l'importo di € 1.090.000 si riferisce al totale dei tre lotti </t>
  </si>
  <si>
    <t>GE HEALTHCARE</t>
  </si>
  <si>
    <t>L'Accordo Quadro è stato indetto per n. 35 monitor multiparametrici, sono stati ordinati invece n. 20 monitor multiparametrici, le cui qantità ed importi economici sono riportati nelle colonne n.6,7 ed 8</t>
  </si>
  <si>
    <t>NON si sono inseriti i dati relativi agli altri Lotti dell'Accordo Quadro, perché si riferiscono a CIG DIFFERENTI da quello indicato da ANAC</t>
  </si>
  <si>
    <t xml:space="preserve">Calabria </t>
  </si>
  <si>
    <t>AZIENDA OSPEDALIERA BIANCHI MELACRINO MORELLI</t>
  </si>
  <si>
    <t>LOTTO unico con 10 articoli</t>
  </si>
  <si>
    <t>1 Camici chirurgici ultaprotettivo</t>
  </si>
  <si>
    <t>Medical Device</t>
  </si>
  <si>
    <t>2 Camici chirurgici standard in TNT</t>
  </si>
  <si>
    <t>Unicaire</t>
  </si>
  <si>
    <t xml:space="preserve"> 3 Copriscarpe in TNT</t>
  </si>
  <si>
    <t>Mon &amp;Tex</t>
  </si>
  <si>
    <t>4 Copriscarpe in PE</t>
  </si>
  <si>
    <t>5 Camici chirurgici  in TNT</t>
  </si>
  <si>
    <t>6 Stockinette in elastomero</t>
  </si>
  <si>
    <t>7 Caschetto con semi calotta</t>
  </si>
  <si>
    <t>Univet</t>
  </si>
  <si>
    <t>8 Visiera per caschetto</t>
  </si>
  <si>
    <t xml:space="preserve"> 9 Occhiali protettivi</t>
  </si>
  <si>
    <t xml:space="preserve"> 10 Occhiali a mascherina</t>
  </si>
  <si>
    <t>KIT  Allplex 2019-nCoV Assay</t>
  </si>
  <si>
    <t xml:space="preserve">11000 test </t>
  </si>
  <si>
    <t>11.000 test</t>
  </si>
  <si>
    <t>Arrow Diagnostics</t>
  </si>
  <si>
    <t>8243108BE7</t>
  </si>
  <si>
    <t>Ventilatori polmonari</t>
  </si>
  <si>
    <t>Ventilatori polmonari ad alte prestazioni per Terapia Intensiva</t>
  </si>
  <si>
    <t>Hamilton Medical AG</t>
  </si>
  <si>
    <t xml:space="preserve">Non consegnati </t>
  </si>
  <si>
    <t>824323116B</t>
  </si>
  <si>
    <t>Letti per Terapia Intensica completi di accessori e materassi antidecubito</t>
  </si>
  <si>
    <t>Letti per Terapia Intensiva</t>
  </si>
  <si>
    <t>207,840,00</t>
  </si>
  <si>
    <t>HILL ROOM</t>
  </si>
  <si>
    <t>AZIENDA OSPEDALIERA COSENZA</t>
  </si>
  <si>
    <t>8270179F98</t>
  </si>
  <si>
    <t xml:space="preserve">Test di Allplex 2019 - nCoV Assay </t>
  </si>
  <si>
    <t>Arrow Diagnostics SRL</t>
  </si>
  <si>
    <t>8240669F2C</t>
  </si>
  <si>
    <t>LETTI DEGENZA CON MATERASSO</t>
  </si>
  <si>
    <t>Letto a 2 snodi, tubol. In Acciaio</t>
  </si>
  <si>
    <t>SMILE</t>
  </si>
  <si>
    <t>AZIENDA OSPEDALIERA PUGLIESE - CIACCIO</t>
  </si>
  <si>
    <t>AZIENDA SANITARIA PROVINCIALE DI CATANZARO</t>
  </si>
  <si>
    <t>AZIENDA SANITARIA PROVINCIALE DI REGGIO CALABRIA</t>
  </si>
  <si>
    <t>AZIENDA SANITARIA PROVINCIALE DI VIBO VALENTIA</t>
  </si>
  <si>
    <t>82450942D0</t>
  </si>
  <si>
    <t>TUTE PROTETTIVE</t>
  </si>
  <si>
    <t>Tuta con cappuccio Du Pont Tyvec Classic Expert Mod. CHF5 - Varie taglie</t>
  </si>
  <si>
    <t>10 gg.</t>
  </si>
  <si>
    <t>3 gg.</t>
  </si>
  <si>
    <t>DuPont</t>
  </si>
  <si>
    <t>**Positivo</t>
  </si>
  <si>
    <t>Nessuna</t>
  </si>
  <si>
    <t>La quantità effettiva ordinata è stata di n° 3.900 pz. X un importo di € 31.200 + Iva.</t>
  </si>
  <si>
    <t>Lazio</t>
  </si>
  <si>
    <t>ASL ROMA 2</t>
  </si>
  <si>
    <t>ImmuClone Anti-A, IgM-10 ml</t>
  </si>
  <si>
    <t>Gruppo sanguigno AB0 diretto/RhD con due cloni IgM diversi (S.Eugenio e S.Pertini)</t>
  </si>
  <si>
    <t>immucor italia s.p.a.</t>
  </si>
  <si>
    <t>ImmuClone Anti-B, IgM-10 ml</t>
  </si>
  <si>
    <t>ImmuClone Anti-A,B, IgM-10 ml</t>
  </si>
  <si>
    <t>Anti D Optimum - 1x10 ml</t>
  </si>
  <si>
    <t>ImmuClone Anti-D rapid, IgM - 10 ml</t>
  </si>
  <si>
    <t>Immuclone Rh- Hr Control</t>
  </si>
  <si>
    <t>Microplates (con barcode)</t>
  </si>
  <si>
    <t>Diluent</t>
  </si>
  <si>
    <t>System Liquid</t>
  </si>
  <si>
    <t>Stir ball dispenser</t>
  </si>
  <si>
    <t>PeraSafe powder</t>
  </si>
  <si>
    <t>corQC Extend Standard Cell, Cell I-IV</t>
  </si>
  <si>
    <t>Stir balls</t>
  </si>
  <si>
    <t>Tappi Griffin</t>
  </si>
  <si>
    <t>Referencells A(1),A(2),B and O 4x10 ml</t>
  </si>
  <si>
    <t>Gruppo sanguigno indiretto A1-A2-B-0 (S.Eugenio-S.Pertini)</t>
  </si>
  <si>
    <t>ImmuClone (1) Anti-C,IgM-10 ml</t>
  </si>
  <si>
    <t>Fenotipo Rh-Kell (S.Eugenio)</t>
  </si>
  <si>
    <t>ImmuClone (1) Anti-c,IgM-10 ml</t>
  </si>
  <si>
    <t>ImmuClone (1) Anti-E,IgM-10 ml</t>
  </si>
  <si>
    <t>ImmuClone (1) Anti-e,IgM-10 ml</t>
  </si>
  <si>
    <t>Automated ImmuClone Anti-K, IgM -10 ml</t>
  </si>
  <si>
    <t>ImmuClone Rh-Hr Control</t>
  </si>
  <si>
    <t>Capture-R Select  480 pozzett</t>
  </si>
  <si>
    <t>Test per il Cellano (S.Eugenio)</t>
  </si>
  <si>
    <t>Capture LISS</t>
  </si>
  <si>
    <t>DAT Positive Control Cells -10ml</t>
  </si>
  <si>
    <t>Novaclone Anti-IgG (Green) -10 ml</t>
  </si>
  <si>
    <t>Anti-IgA -2 ml</t>
  </si>
  <si>
    <t>Anti-IgM -2 ml</t>
  </si>
  <si>
    <t>Novaclone Anti-C3d-3 ml</t>
  </si>
  <si>
    <t>Capture-R Select  Plates 480 pozzett</t>
  </si>
  <si>
    <t>Test di Compatibilità (S. Eugenio)</t>
  </si>
  <si>
    <t>Capture-R Ready Indicator Cells</t>
  </si>
  <si>
    <t>Novaclone Anti-D, IgM + IgG -10 ml</t>
  </si>
  <si>
    <t>Test per la determinazione DU (S.Eugenio)</t>
  </si>
  <si>
    <t>Capture-R Select Plates</t>
  </si>
  <si>
    <t>Advanced Partial Rh D Typing Kit - 12x2 ml</t>
  </si>
  <si>
    <t>Test per determinare le varianti D (S.Eugenio)</t>
  </si>
  <si>
    <t>Capture-R Erady Indicator Cells</t>
  </si>
  <si>
    <t>Capture-R ready-Screen (4) Plates 120 test</t>
  </si>
  <si>
    <t>Test ricerca Anticorpi 3-4 cellule (S. Eugenio)</t>
  </si>
  <si>
    <t>capture -R Control Set (Weak Positive, Negative)</t>
  </si>
  <si>
    <t>Capture-R Ready ID Plates -30 test</t>
  </si>
  <si>
    <t>Test per identificazione e conferma anticorpi irregolari con pannelli ad almeno 22 cellule (S.Eugenio)</t>
  </si>
  <si>
    <t>Capture-R Ready ID Extend I plate - 6 test</t>
  </si>
  <si>
    <t>ImmuClone Anti-M 5ml</t>
  </si>
  <si>
    <t>Tipizzazione antigeni rari (MNSs, Fya,Fyb ecc</t>
  </si>
  <si>
    <t>ImmuClone Anti-N, IgM -5ml</t>
  </si>
  <si>
    <t>Anti-S micro 5ml-5 ml</t>
  </si>
  <si>
    <t>Anti-s micro 5ml-5 ml</t>
  </si>
  <si>
    <t>Anti-Fy (a) (Duffy a) micro 5ml -5ml</t>
  </si>
  <si>
    <t>Anti-Fy (b) (Duffy ab micro 5ml -5ml</t>
  </si>
  <si>
    <t>Anti-Jk(a) (Kidd a) micro 5ml-5ml</t>
  </si>
  <si>
    <t>Anti-Jk(b) (Kidd b) micro 5ml-5ml</t>
  </si>
  <si>
    <t>Negative Control micro 5ml</t>
  </si>
  <si>
    <t>Capture-R select Plates</t>
  </si>
  <si>
    <t>anti K(Cellano) micro 5 ml -5 ml</t>
  </si>
  <si>
    <t>Anti Cw micro 5ml-5ml</t>
  </si>
  <si>
    <t>246,,05</t>
  </si>
  <si>
    <t>Anti-Lu(a) (Lutheran a) policlonale -2 ml</t>
  </si>
  <si>
    <t>Anti-Lu(b) (Lutheran b) policlonale -2 ml</t>
  </si>
  <si>
    <t>System Liquid - 10x500 ml</t>
  </si>
  <si>
    <t>Anti -A(1) (Lectin) - 5 ml</t>
  </si>
  <si>
    <t>Determinazione sottogruppo A1 (S.Eugenio)</t>
  </si>
  <si>
    <t>Immuclone Anti-H, IgM -5 ml</t>
  </si>
  <si>
    <t>Capture-R Ready-Screen Plates -480 test</t>
  </si>
  <si>
    <t>Ricerca Anticorpi irregolari pool</t>
  </si>
  <si>
    <t>corQC Extend Standard Cell, Cell I- 1x10 ml + 4x5  ml</t>
  </si>
  <si>
    <t>Gamma Elu-kit II-Kit</t>
  </si>
  <si>
    <t xml:space="preserve">Eluizione anticorpi </t>
  </si>
  <si>
    <t>ImmuClone Anti-A, IgM -10 ml</t>
  </si>
  <si>
    <t>Controllo gruppo ABD</t>
  </si>
  <si>
    <t>ImmuClone Anti-B IgM -10 ml</t>
  </si>
  <si>
    <t>Microplates (con barcode) 1x100 piastre</t>
  </si>
  <si>
    <t>ImmuClone (1)Anti-C, IgM -10 ml</t>
  </si>
  <si>
    <t>Fenotipo Rh-Kell (S. Pertini9</t>
  </si>
  <si>
    <t>ImmuClone (1)Anti-c, IgM -10 ml</t>
  </si>
  <si>
    <t>ImmuClone (1)Anti-E, IgM -10 ml</t>
  </si>
  <si>
    <t>ImmuClone (1)Anti-e, IgM -10 ml</t>
  </si>
  <si>
    <t>Tipizzazione D parziali (S,Pertini9</t>
  </si>
  <si>
    <t>Capture-R Select Plates - 480 pozzetti</t>
  </si>
  <si>
    <t>Anti kell (S.Pertini)</t>
  </si>
  <si>
    <t>Antigene A1 H (S.Pertini</t>
  </si>
  <si>
    <t>Ricerca Anticorpi irregolari (S.Pertini)</t>
  </si>
  <si>
    <t>ImmuClone anti-A,IgM -10 ml</t>
  </si>
  <si>
    <t>Gruppo sanguigno (S.Pertini)</t>
  </si>
  <si>
    <t>ImmuClone anti-B,IgM -10 ml</t>
  </si>
  <si>
    <t>ImmuClone anti-A-B,IgM -10 ml</t>
  </si>
  <si>
    <t>NOVACLONE Anti-D,IgM + IgG -10 ml</t>
  </si>
  <si>
    <t>Capture-R Ready ID, Plates - 30 test</t>
  </si>
  <si>
    <t>Identificazione anticorpi irregolari (S.Pertini)</t>
  </si>
  <si>
    <t>Capture LISS 10 x 11,5 ml</t>
  </si>
  <si>
    <t>Capture-R Ready Indicator Cells 10x11,5 ml</t>
  </si>
  <si>
    <t>Capture-R Ready ID Extend I, plate -6 test</t>
  </si>
  <si>
    <t>Capture LISS 10x11,5 ml</t>
  </si>
  <si>
    <t>Capture-R Ready ID Extend II, plate -6 test</t>
  </si>
  <si>
    <t>Test di Coombs diretto (S.pertini)</t>
  </si>
  <si>
    <t>ASL ROMA 4</t>
  </si>
  <si>
    <t>82562286E0</t>
  </si>
  <si>
    <t>lavoro interinale</t>
  </si>
  <si>
    <t>Collaboratori Sanitari – Infermieri Professionali</t>
  </si>
  <si>
    <t>Synergie Italia Agenzia per il Lavoro S.p.A.</t>
  </si>
  <si>
    <t>Aggiudicazione di una procedura negoziata senza previa pubblicazione di un bando di gara, ai sensi dell’art.63 comma 2 lett. c) ed art.163 del D.Lgs. n.50/2016 e s.m.i. e  mediante la piattaforma M.E.P.A. (Mercato Elettronico della Pubblica Amministrazione) – trattativa diretta n.1246742/2020, causa emergenza rappresentata dal COVID-19 (Corona Virus Disease), a favore della Società Synergie Italia Agenzia per il Lavoro S.p.A., per l’affidamento di lavoro interinale per n.8 Collaboratori Sanitari – Infermieri Professionali occorrente per l’Ospedale San Paolo di Civitavecchia, dal 23/03/2020 al 22/09/2020, per un ammontare complessivo pari ad € 267.912,00 IVA al 22% inclusa (di cui € 219.600,00 per imponibile ed € 48.312,00 per IVA al 22%).</t>
  </si>
  <si>
    <t>AZIENDA OSPEDALIERA SAN CAMILLO FORLANINI</t>
  </si>
  <si>
    <t>825977886D</t>
  </si>
  <si>
    <t>KIT DI ESTRAZIONE STARMAG UNIVERSAL CARTRIDGE PER L'ESECUZIONE DI TEST DI ESTRAZIONE DEL DNA</t>
  </si>
  <si>
    <t>200 KIT</t>
  </si>
  <si>
    <t>EURO 1.670,00/KIT</t>
  </si>
  <si>
    <t>IMMEDIATA DECORRENZA  DALL'ORDINE</t>
  </si>
  <si>
    <t>CONSEGNE DIFFICOLTOSE PER MANCANZA MONDIALE DI MATERIA PRIMA</t>
  </si>
  <si>
    <t>8244352E7B</t>
  </si>
  <si>
    <t>BRONCOSCOPI MONOUSO</t>
  </si>
  <si>
    <t>dispositivo per osservare l'interno dei polmoni</t>
  </si>
  <si>
    <t>4 giorni dall'ordine</t>
  </si>
  <si>
    <t>Ambu S.r.L.</t>
  </si>
  <si>
    <t>AZIENDA OSPEDALIERA SANT'ANDREA</t>
  </si>
  <si>
    <t>Letto Hill-Rom® 900 - SN CS900B2001150</t>
  </si>
  <si>
    <t xml:space="preserve">Letto da degenza elettrico a 4 sezioni </t>
  </si>
  <si>
    <t>HILL-ROM S.P.A.</t>
  </si>
  <si>
    <t>Si chiarisce che per le acquisizioni del CIG indicato è stata svolta informale indagine di mercato con ricezione di n. 4 preventivi. L'offerta della Hill Rom S.p.A. è risultata la seconda più conveniente, garantendo altresì tempi di consegna molto ridotti rispetto a quelli indicati dalle altre 3 offerenti.</t>
  </si>
  <si>
    <t>Letto Hill Rom® 900 ACCELLA CS900B4100368</t>
  </si>
  <si>
    <t xml:space="preserve">Letto da degenza elettrico a 4 sezioni con bilancia </t>
  </si>
  <si>
    <t>COMODINI CH700B1</t>
  </si>
  <si>
    <t>Comodino in melammina e piano in laminato HPL</t>
  </si>
  <si>
    <t>Sistema letto Progressa® Bed PULMONARY</t>
  </si>
  <si>
    <t>Sistema letto elettrico per rianimazione</t>
  </si>
  <si>
    <t>AZIENDA POLICLINICO UMBERTO I</t>
  </si>
  <si>
    <t>Noleggio trimestrale di Sistemi di ventilazione per terapia intensiva</t>
  </si>
  <si>
    <t>DEAEGER</t>
  </si>
  <si>
    <t>La Direzione aziendale, al fine di allestire in tempi molto brevi (entro il 18 marzo 2020) n. 10 posti letto di terapia intensiva - nelle more della definizione delle procedure centralizzate da parte della Centrale Acquisti Regionale e CONSIP - ha posto in essere una procedura amministrativa in urgenza per l'affidamento di un servizio di backup temporaneo (3 mesi) di n. 10 sistemi di ventilazione per T.I.</t>
  </si>
  <si>
    <t>AZIENDA REGIONALE PER L'EMERGENZA SANITARIA ARES 118</t>
  </si>
  <si>
    <t>8240414CBE</t>
  </si>
  <si>
    <t>SOMMINISTRAZIONE DI LAVORO INTERINALE</t>
  </si>
  <si>
    <t>SOMMINISTRAZIONE DI LAVORO A TEMPO DETERMINATO OCCORRENTE AD ARES 118 - PROFILO AUTISTA DI AMBULANZA, NELL'AMBITO DELLA GESTIONE EMERGENZA COVID 19 PER UN PERIODO DI MESI 3. Richiesto per ciascun autista una pregressa esperienza certificata di autista di almeno 5 anni.</t>
  </si>
  <si>
    <t>26 autisti di ambulanza - categoria bs</t>
  </si>
  <si>
    <t>costo orario del lavoro 17,59 - agio per la società interinale 1,01 per ora - ore previste 12.168</t>
  </si>
  <si>
    <t>costo orario del lavoro 17,59 - agio per la società interinale 1,01 per ora</t>
  </si>
  <si>
    <t>AZIENDA SANITARIA LOCALE ROMA 1</t>
  </si>
  <si>
    <t>8251604F05</t>
  </si>
  <si>
    <t>Occhiali di protezione</t>
  </si>
  <si>
    <t>7 mesi</t>
  </si>
  <si>
    <t>31.12.2020</t>
  </si>
  <si>
    <t>Produttore estero(Cinese)</t>
  </si>
  <si>
    <t>Mascherine chirurgiche</t>
  </si>
  <si>
    <t>82588656FF</t>
  </si>
  <si>
    <t>FARMACI</t>
  </si>
  <si>
    <t xml:space="preserve"> AFSTYLA- flacone 1000 u.i. - fattore VIII ri-combinante</t>
  </si>
  <si>
    <t xml:space="preserve">18085950 (u.i.) </t>
  </si>
  <si>
    <t xml:space="preserve">36 mesi </t>
  </si>
  <si>
    <t>31.03.2023</t>
  </si>
  <si>
    <t>schede tecniche in possesso R.L.</t>
  </si>
  <si>
    <t>gara espletata dalla Reg.Lazio</t>
  </si>
  <si>
    <t>trattasi di recepimento gara R. Lazio determina n. G03095 20.03.2020</t>
  </si>
  <si>
    <t>AZIENDA SANITARIA LOCALE ROMA 6</t>
  </si>
  <si>
    <t>824916524F</t>
  </si>
  <si>
    <t xml:space="preserve">Fornitura in service di due  sistemi in biologia molecolare automatici (strumentazioni e reagenti)che consentono di rilevare con configurazioni variabili batteri, virus, protozoi e meccanismi di resistenza batterica  direttamente dal campione clinico  o da emocoltura positiva </t>
  </si>
  <si>
    <t xml:space="preserve"> n. 2 strumentazionioni e reagenti per un totale di numero 444 test/annuo  di cui  n. 60 test /annui per infezioni  a carico del sistema nervoso centrale Meningiti/Encefaliti, n. 150 Test/annui sepsi per emocoltura positiva, n. 42 test annui per infezioni gastro-enteriche, n, 72 test/annui per infezioni respiratorie alte vie, n. 120 test/annui peri infezioni respiratori basse vie</t>
  </si>
  <si>
    <t xml:space="preserve"> L'importo complessivo della gara è stato  stabilito sulla base della seguente stima:€  12.000,00 ( noleggio singola strumentazione comprensivo di assistenza tecnica per 12 mesi)- € 150,00( prezzo singolo test per meningiti/encefaliti)- € 135,00 ( prezzo singolo test sepsi per emocultura positiva , per infezioni gastroenteriche e per infeioni respiratorie alte vie ) € 190,00 ( prezzo singolo test  per infezioni respiratorie basse vie )</t>
  </si>
  <si>
    <t>GARA IN CORSO DI ESPLETAMENTO</t>
  </si>
  <si>
    <t>8249214ABC</t>
  </si>
  <si>
    <t>SERVIZIO DI TRASPORTO</t>
  </si>
  <si>
    <t xml:space="preserve">Affidamento del servizio di trasporto sangue, campioni biologici, materiali vari </t>
  </si>
  <si>
    <t>n. 5349 ( proiezione dei servizi oggetto della procedura)</t>
  </si>
  <si>
    <t>AZIENDA SANITARIA LOCALE ROMA D</t>
  </si>
  <si>
    <t>AZIENDA UNITA' SANITARIA LOCALE FROSINONE</t>
  </si>
  <si>
    <t>AZIENDA UNITA' SANITARIA LOCALE LATINA</t>
  </si>
  <si>
    <t>8258018C06</t>
  </si>
  <si>
    <t>FFP2 con filtro</t>
  </si>
  <si>
    <t>7 GG DALL’ORDINE</t>
  </si>
  <si>
    <t>30 GG DALL’ORDINE</t>
  </si>
  <si>
    <t>SANIFARM SRL</t>
  </si>
  <si>
    <t>Mascherine Chirurgiche a 3 strati</t>
  </si>
  <si>
    <t>Ventilatore polmonare pneumatico driven electronic control ventialtor SIRIUSMED mod. R55</t>
  </si>
  <si>
    <t>60gg</t>
  </si>
  <si>
    <t>VIOLATECH SRL</t>
  </si>
  <si>
    <t>82622700E6</t>
  </si>
  <si>
    <t>portatili per grafia</t>
  </si>
  <si>
    <t>portatili per radiografia da corsia</t>
  </si>
  <si>
    <t>30gg</t>
  </si>
  <si>
    <t>TRAFITA SPA</t>
  </si>
  <si>
    <t>AZIENDA USL VITERBO</t>
  </si>
  <si>
    <t>8262535B92</t>
  </si>
  <si>
    <t>KIT PER TEST MOLECOLARE PER LA RICERCA DEL RNA VIRALE DEL COVID-19 E MATERIALI COLLEGATI (TAMPONI, PIATSRE, TAPPINI,PUNTALI ETC)</t>
  </si>
  <si>
    <t xml:space="preserve">VARIE QUANTITA' </t>
  </si>
  <si>
    <t>7 GIORNI DATA ORDINE</t>
  </si>
  <si>
    <t>ELETTROBIOCHIMICA</t>
  </si>
  <si>
    <t>NOLEGGIO n. 2 Piattaforme Hemosfphere  per monitoraggio emodinamico IN AREA COVID</t>
  </si>
  <si>
    <t>NOLEGGIO n. 2 Piattaforme Hemosfphere  per monitoraggio emodinamico con acquisto del materiale di consumo dedicato per gestire periodo emergenziale</t>
  </si>
  <si>
    <t>2 PIATTAFORME + MATERIALE DI CONSUMO VARIO</t>
  </si>
  <si>
    <t>13.000,00 A PIATTAFORMA 16.400,00 MATERIALE DI CUNSUMO</t>
  </si>
  <si>
    <t>13.000,00 A PIATTAFORMA
16.400,00 MATERIALE DI CUNSUMO</t>
  </si>
  <si>
    <t>7 GIORNI DALL'ORDINE</t>
  </si>
  <si>
    <t>EDWARDS LIFESCIENCES</t>
  </si>
  <si>
    <t>COMPLESSO OSPEDALIERO SAN GIOVANNI ADDOLORATA</t>
  </si>
  <si>
    <t>REGIONE LAZIO</t>
  </si>
  <si>
    <t>POLICLINICO MILITARE DI ROMA</t>
  </si>
  <si>
    <t>82659269EA</t>
  </si>
  <si>
    <t>SERVIZIO DI DECONTAMINAZIONE AMBIENTALE</t>
  </si>
  <si>
    <t>SERVIZIO DECONTAMINAZIONE AMBIENTALE DEI LOCALI DESTINATI ALL'EMERGENZA COVID- 19 OVVERO IMPIEGATI PER ATTIVITA' SANITARIE A FAVORE DI UTENZA POSITIVA AL VIRUS PER LE ESIGENZE DEL POLICLINICO MILITARE CELIO DI ROMA</t>
  </si>
  <si>
    <t>3 MESI</t>
  </si>
  <si>
    <t>B.D.S. S.R.L.</t>
  </si>
  <si>
    <t>SERVIZIO IN CORSO</t>
  </si>
  <si>
    <t>IL COSTO TOTALE DEL  SERVIZIO E' SUDDIVISO IN UNA QUOTA FISSA MENSILE  DI EURO 12.600 PER PRESIDIO FISSO ED UNA QUOTA VARIABILE CALCOLATA SU UNA MEDIA MENSILE DI 200 INTERVENTI SU CHIAMATA PER UN IMPORTO MASSIMO MENSILE DI EURO 20.000.</t>
  </si>
  <si>
    <t>8240452C1A</t>
  </si>
  <si>
    <t xml:space="preserve">SERVIZIO DI PULIZIE </t>
  </si>
  <si>
    <t xml:space="preserve">SERVIZIO DI PULIZIE PALZZINA 15 DEL  </t>
  </si>
  <si>
    <t>NATIONAL CLEANNES SRL</t>
  </si>
  <si>
    <t>IL COSTO TOTALE DEL SERVIZIO E' SUDDIVISO TRA SERVIZIO DI PULIZIA PER UN IMPORTO MENSILE DI 21.748,67 EURO E FORNITURA DI MATERIALE IGIENICO PER UN IMPORTO DI 1.750 EURO.</t>
  </si>
  <si>
    <t>Sicilia</t>
  </si>
  <si>
    <t>AZIENDA OSPEDALIERA UNIVERSITARIA "G. MARTINO" DI MESSINA</t>
  </si>
  <si>
    <t xml:space="preserve">mascherine chiurgiche e </t>
  </si>
  <si>
    <t xml:space="preserve">ZHENFENGPAI  </t>
  </si>
  <si>
    <t>maschere FFP2</t>
  </si>
  <si>
    <t>JIANGXI KANGMEIJIE HYGIENE MATERIALS CO.,LTD</t>
  </si>
  <si>
    <t xml:space="preserve">termometri infrarossi </t>
  </si>
  <si>
    <t>SHENZHEN QUICK ZOOM TECHNOLOGY CO. LTD</t>
  </si>
  <si>
    <t>8259707DD4</t>
  </si>
  <si>
    <t xml:space="preserve">La ditta ha comunicato di non potere rispettare i tempi di consegna </t>
  </si>
  <si>
    <t xml:space="preserve">Questo affidamento è stato revocato con delibera n. 554 del 10.4.2020. Comunicata revoca della procedura   su SIMOG </t>
  </si>
  <si>
    <t>82498653F7</t>
  </si>
  <si>
    <t xml:space="preserve">MANIPOLO CAPNOPEN PER CHEMIO AEREOSOL TERAPIA </t>
  </si>
  <si>
    <t xml:space="preserve">Manipolo capnopen per chemio aerosol terapia pressurizzata intraperitoneale per via laparoscopica, con kit di filtraggio compatibile con sistema laparoscopico presente in azienda . Unico prodotto con caratterisitiche tali che nebulizzano liquido chemioterapico durante interventi in laparoscopia </t>
  </si>
  <si>
    <t>Reger Medizintechnik</t>
  </si>
  <si>
    <t xml:space="preserve">Prima di procedere con  affidamento diretto si è proceduto con pubblicazione avviso di indagine di mercato sul sito el committente  al quale nessuna altra ditta ha manifestato interesse </t>
  </si>
  <si>
    <t>AO CANNIZZARO CATANIA</t>
  </si>
  <si>
    <t>1. CMV;</t>
  </si>
  <si>
    <t>Pochi fornitori in grado di garantire prodotti richiesti in linea con tempistiche di consegna compatibili con l'emergenza ( max 30gg) . Piccole problematiche emerse in fase di trasporto per attraversamento  da parte del corriere sia di paesi esteri che per imbarco verso Sicilia nel pieno della emergenza.</t>
  </si>
  <si>
    <t>Procedura delegata dalla Regione siciliana e svolta interamente online attraverso attivazione di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t>
  </si>
  <si>
    <t>2. SIMV;</t>
  </si>
  <si>
    <t>*media</t>
  </si>
  <si>
    <t>3. ASSISTITA CONTROLLATA;</t>
  </si>
  <si>
    <t>Draeger</t>
  </si>
  <si>
    <t>4. CPAP e BPAP</t>
  </si>
  <si>
    <t>Monitors Multiparametrici</t>
  </si>
  <si>
    <t>1. Monitoraggio cruento ed incruento;</t>
  </si>
  <si>
    <t>Spacelabs</t>
  </si>
  <si>
    <t>Procedura delegata dalla Regione siciliana . Svolta interamente online attraverso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t>
  </si>
  <si>
    <t>2. ECG a derivazioni ;</t>
  </si>
  <si>
    <t>3. Spirometria;</t>
  </si>
  <si>
    <t>Innomed</t>
  </si>
  <si>
    <t>4. Saturimetria;</t>
  </si>
  <si>
    <t>Progetti</t>
  </si>
  <si>
    <t>All’ AZIENDA OSPEDALIERA UNIVERSITARIA DI CATANIA</t>
  </si>
  <si>
    <t>8250145B05</t>
  </si>
  <si>
    <t>estrattore/preparatore acidi nucleici e PCR</t>
  </si>
  <si>
    <t xml:space="preserve">sistema estrazione robotico di DNA, RNA </t>
  </si>
  <si>
    <t>QIAGEN</t>
  </si>
  <si>
    <t>materiale consumo dedicato</t>
  </si>
  <si>
    <t xml:space="preserve">materiale consumo dedicato </t>
  </si>
  <si>
    <t xml:space="preserve">AZIENDA SANITARIA PROVINCIALE DI AGRIGENTO        </t>
  </si>
  <si>
    <t>8259471B14</t>
  </si>
  <si>
    <t>test per ricerca e monitoraggio infezione da covid19</t>
  </si>
  <si>
    <t>DIASORIN SPA</t>
  </si>
  <si>
    <t xml:space="preserve">AZIENDA SANITARIA PROVINCIA DI MESSINA                                       </t>
  </si>
  <si>
    <t>Maschera chirurgica monouso a 3 strati per uso medico con gancio per l'orecchio - TNT - ISO CE FDA – BFE</t>
  </si>
  <si>
    <t>Hubei Weikang Protective Products Co.</t>
  </si>
  <si>
    <t>82449403BA</t>
  </si>
  <si>
    <t>ACQUISTO CASCO PER NIV MIS.XL CP615XL/2R</t>
  </si>
  <si>
    <t>INTERSURGICAL</t>
  </si>
  <si>
    <t xml:space="preserve"> ACQUISTO CASCO PER CPAP MIS.L CV101L/2</t>
  </si>
  <si>
    <t xml:space="preserve">AZIENDA SANITARIA PROVINCIALE DI PALERMO    </t>
  </si>
  <si>
    <t>8240979EFE</t>
  </si>
  <si>
    <t xml:space="preserve">mascherine protettive con valvola </t>
  </si>
  <si>
    <t xml:space="preserve">fornitura non eseguita </t>
  </si>
  <si>
    <t xml:space="preserve">Con determina  280 REPT del 26,05,2020  la gara è stata recocata stante che le mascherine sono state fornite dalla Prot. Civile </t>
  </si>
  <si>
    <t>8240146F94</t>
  </si>
  <si>
    <t xml:space="preserve">Utilizzabile su pazienti adulti e pediatrici principali forme d'onda monitorate: flusso - tempo, - pressione - tempo, volume - tempo </t>
  </si>
  <si>
    <t>la procedura è stata revocata con determina n 295/REPT  del  09/06/2020</t>
  </si>
  <si>
    <t>824008091F</t>
  </si>
  <si>
    <t xml:space="preserve">letti terapia intensiva </t>
  </si>
  <si>
    <t xml:space="preserve">letto con piano in materiale radiotrasparente ed articolato in 4 sezioni. Schiemale Bacino , altezza variabile, trendelemburg e anti trendelemburg regolabile tramite attuatori elettrici lavabili , azionabili mediante pulsantira </t>
  </si>
  <si>
    <t>procedura di gara revocata con delibera del D.G. n. 499 del 19 maggio 2020</t>
  </si>
  <si>
    <t xml:space="preserve">AZIENDA SANITARIA PROVINCIALE DI SIRACUSA </t>
  </si>
  <si>
    <t>8261392C56</t>
  </si>
  <si>
    <t>Mascherine FFP2 ed FFP3</t>
  </si>
  <si>
    <t>Ditta RM Cofani-Agrigento</t>
  </si>
  <si>
    <t>Sono state consegnate solo n. 10.000 mascherine FFP2</t>
  </si>
  <si>
    <t>Mascherine FFP3</t>
  </si>
  <si>
    <t>82681694E7</t>
  </si>
  <si>
    <t>Kit rapido per coronavirus e sistema diagn.</t>
  </si>
  <si>
    <t>pronta consegna</t>
  </si>
  <si>
    <t>Simitecno s.r.l.</t>
  </si>
  <si>
    <t>sistema diagn.</t>
  </si>
  <si>
    <t>825274194F</t>
  </si>
  <si>
    <t xml:space="preserve">ventilatori polmonari </t>
  </si>
  <si>
    <t>Ultramed s.r.l.</t>
  </si>
  <si>
    <t>82477778E3</t>
  </si>
  <si>
    <t xml:space="preserve">Fornitura servizio attività di anestesia </t>
  </si>
  <si>
    <t>C.M.P. Global Medical Division</t>
  </si>
  <si>
    <t xml:space="preserve">AZIENDA SANITARIA PROVINCIALE DI TRAPANI </t>
  </si>
  <si>
    <t>Mascherine Facciali Filtranti</t>
  </si>
  <si>
    <t>82653427FC</t>
  </si>
  <si>
    <t>Occhiali di protezione indviduale</t>
  </si>
  <si>
    <t>Tute di protezione individuale</t>
  </si>
  <si>
    <t>Dispositivi non consegnati</t>
  </si>
  <si>
    <t>Dispositivi parzialmente consegnati (4300 in meno)</t>
  </si>
  <si>
    <t>Guanti monouso in lattice</t>
  </si>
  <si>
    <t>Sistema diagnostico completo (noleggio apparecchiatura e fornitura reagenti vari)</t>
  </si>
  <si>
    <t>8244760F2C</t>
  </si>
  <si>
    <t>Defibrillatore automatico (ICD) per la resincronizzazione cardiaca CRT-D di fascia alta</t>
  </si>
  <si>
    <t xml:space="preserve">
Defibrillatore automatico (ICD) per la resincronizzazione cardiaca CRT-D di fascia alta comprensivo di elettrocateteri </t>
  </si>
  <si>
    <t>Il corretto importo del CIG acquisito è quello indicato nella cella H37 (4.386.680,00) e non quello indicato nella cella B37</t>
  </si>
  <si>
    <t>Defibrillatore automatico (ICD) per la resincronizzazione cardiaca CRT-D di fascia alta (non comprensivo di elettrocateteri )</t>
  </si>
  <si>
    <t>Defibrillatore automatico (ICD) per la resincronizzazione cardiaca CRT-D di fascia alta comprensivo di elettrocateteri</t>
  </si>
  <si>
    <t xml:space="preserve">Defibrillatore automatico (ICD) per la resincronizzazione cardiaca CRT-D di fascia alta comprensivo di elettrocateteri  
</t>
  </si>
  <si>
    <t xml:space="preserve">
Defibrillatore automatico (ICD) per la resincronizzazione cardiaca CRT-D di fascia alta (non comprensivo di elettrocateteri )</t>
  </si>
  <si>
    <t>FONDAZIONE RI.MED</t>
  </si>
  <si>
    <t xml:space="preserve">Analizzatore a singola cellula </t>
  </si>
  <si>
    <t>Si tratta di un'apparecchiatura per le attività di analisi multidimensionale su singola cellula</t>
  </si>
  <si>
    <t>10XGenomicsImc</t>
  </si>
  <si>
    <t>Trattasi di procedura per la quale non è stato previsto un termine ultimo per il completamento della fornitura. Il contratto non è ancora stato stipulato in quanto non è ancora divenuta efficace l'aggiudicazione. Per tali motivi non si è proceduto alla compilazione delle precedenti colonne 14, 15 e 16.</t>
  </si>
  <si>
    <t xml:space="preserve">AZIENDA OSPEDALIERA UNIVERSITARIA POLICLINICO PAOLO GIACCONE DI PALERMO </t>
  </si>
  <si>
    <t>82535461A0</t>
  </si>
  <si>
    <t>Occhiali a maschera</t>
  </si>
  <si>
    <t xml:space="preserve">Occhiali a maschera </t>
  </si>
  <si>
    <t>LUX OPTICAL</t>
  </si>
  <si>
    <t>Caschi con schermo in acetato</t>
  </si>
  <si>
    <t>WORLDWIDE EURO PROTECTION</t>
  </si>
  <si>
    <t>Occhiali con asta fissa</t>
  </si>
  <si>
    <t>Occhiali con asta regolabile</t>
  </si>
  <si>
    <t>Calotte con schermo in acetato</t>
  </si>
  <si>
    <t>UNIVET S.R.L. + WORLDWIDE EURO PROTECTION</t>
  </si>
  <si>
    <t>82439155DE</t>
  </si>
  <si>
    <t>REAGENTI DIAGNOSTICI</t>
  </si>
  <si>
    <t>QuantiNova Pathogen + IC Kit (500)</t>
  </si>
  <si>
    <t>QIAGEN Gmbh</t>
  </si>
  <si>
    <t>Toscana</t>
  </si>
  <si>
    <t>AZIENDA OSPEDALIERO UNIVERSITARIA-CAREGGI</t>
  </si>
  <si>
    <t>8252612ED9</t>
  </si>
  <si>
    <t xml:space="preserve">"CIG ANNULLATO, n. Ticket di riferimento: 2020051588006391" </t>
  </si>
  <si>
    <t>823721198C</t>
  </si>
  <si>
    <t>ventilatore polmonare top di gamma</t>
  </si>
  <si>
    <t>HAMILTON</t>
  </si>
  <si>
    <t>adesione a convenzione regionale Det ESTAR N. 1645 del 20/11/2018</t>
  </si>
  <si>
    <t>somministrazione lavoro temporaneo</t>
  </si>
  <si>
    <t>risorse sanitarie per far fronte all'emergenza COVID: infermieri</t>
  </si>
  <si>
    <t>risorse sanitarie per far fronte all'emergenza COVID: OSS</t>
  </si>
  <si>
    <t xml:space="preserve">risorse sanitarie per far fronte all'emergenza COVID: 5 tecnici san. di laboratorio </t>
  </si>
  <si>
    <t xml:space="preserve">ESTAR (ENTE DI SUPPORTO TECNICO AMMIN. REGIONALE)    </t>
  </si>
  <si>
    <t>8255477B20</t>
  </si>
  <si>
    <t>respiratore FFP2</t>
  </si>
  <si>
    <t>safe srl</t>
  </si>
  <si>
    <t>82378801A2</t>
  </si>
  <si>
    <t>tute</t>
  </si>
  <si>
    <t>mascherine</t>
  </si>
  <si>
    <t>facciali filtranti FFP2 senza valvola</t>
  </si>
  <si>
    <t>facciali filtranti FFP3 con valvola</t>
  </si>
  <si>
    <t>8264103987</t>
  </si>
  <si>
    <t>fornitura sistema in chemiluminiscenza test covid.</t>
  </si>
  <si>
    <t>Shenzhen New Industries Biomedical Engineering Co., Ltd. No.23, Jinxiu East Road, Pingshan District, 518122 Shenzhen, P.R. China</t>
  </si>
  <si>
    <t>criticità iniziali nella consegna dei kit per blocco partita in cina</t>
  </si>
  <si>
    <t>8252164D26</t>
  </si>
  <si>
    <t>ventilatori polmonari di fascia alta</t>
  </si>
  <si>
    <t>acquisto</t>
  </si>
  <si>
    <t>noleggio</t>
  </si>
  <si>
    <t>825855030E</t>
  </si>
  <si>
    <t xml:space="preserve">GEL LAVAMANI </t>
  </si>
  <si>
    <t>GEL LAVAMANI 100ML</t>
  </si>
  <si>
    <t>GEL LAVAMANI 500ML</t>
  </si>
  <si>
    <t>FARMEN I.C.D. SPA</t>
  </si>
  <si>
    <t>8240484684</t>
  </si>
  <si>
    <t xml:space="preserve">FONDAZIONE TOSCANA GABRIELE MONASTERIO PER LA RICERCA MEDICA E DI SANITA' PUBBLICA    </t>
  </si>
  <si>
    <t>8249104FF4</t>
  </si>
  <si>
    <t>AZIENDA OSPEDALIERO UNIVERSITARIA A. MEYER</t>
  </si>
  <si>
    <t>8256391D61</t>
  </si>
  <si>
    <t>ATTREZZATURE SANITARIE</t>
  </si>
  <si>
    <t>SISTEMA DI MONITORAGGIO PARAMETRI VITALI - CENTRALE DI MONITORAGGIO INFINITY CENTRAL STATION</t>
  </si>
  <si>
    <t xml:space="preserve">Drägerwerk AG &amp; Co. KGaA </t>
  </si>
  <si>
    <t>Collaudo Tecnologie Sanitarie in corso</t>
  </si>
  <si>
    <t>AZIENDA OSPEDALIERA UNIVERSITARIA SENESE</t>
  </si>
  <si>
    <t>8234771BFE</t>
  </si>
  <si>
    <t>Sistemi di Biocontenimento</t>
  </si>
  <si>
    <t>Beth-El Zikhron Yaaqov Industries Ltd.</t>
  </si>
  <si>
    <t>Acquisto effettuato tramite procedura Estar - fattura da liquidare</t>
  </si>
  <si>
    <t>Acquisto effettuato tramite procedura Estar - 1 camera consegnata fattura liquidata</t>
  </si>
  <si>
    <t>8248111C82</t>
  </si>
  <si>
    <t>ARREDI SANITARI – LOTTO 7: ARREDI CAMERA DI DEGENZA : gara ESTAR</t>
  </si>
  <si>
    <t>TAVOLO SERVITORE SU RUOTE</t>
  </si>
  <si>
    <t xml:space="preserve">AZIENDA USL TOSCANA  NORD OVEST </t>
  </si>
  <si>
    <t>VENTILATORI POLMONARI CON SERVIZIO DI BACKUP TEMPORANEO PER TERAPIA INTENSIVA. DET.ESTAR 110 DEL 20.03.2020.</t>
  </si>
  <si>
    <t>Ventilatori Polmonari Draeger Evita XL</t>
  </si>
  <si>
    <t>NON RILEVATE ALLA DATA ODIERNA</t>
  </si>
  <si>
    <t>FORNITURA COLLEGATA AD EMERGENZA COVID. DETERMINA ESTAR N. 110 DEL 20.03.2020. RUP DELL'ESECUZIONE DEL CONTRATTO (RES) E' L'ING. CERAGIOLI NICOLA. IL CIG DERIVATO 8250831123 E' STATO ASSUNTO PER UN IMPORTO INFERIORE All'IMPORTO DI AGGIUDICAZIONE (ERRORE MATERIALE) E  IN DATA 26.05.2020 E' STATO TRASMESSO DAL RES AD ANAC UN TICKET (N. 2020052688012166) DI VARIAZIONE DELL'IMPORTO DEL CIG DA EURO 360.000,00 AD EURO  480.000,00 (IN ALLEGATO COPIA DEL TICKET- Allegato 2). IL CIG MADRE E' 8249546CB5.</t>
  </si>
  <si>
    <t>Ventilatori Polmonari Draeger Evita 4</t>
  </si>
  <si>
    <t xml:space="preserve"> Ventilatori Polmonari Draeger Savina</t>
  </si>
  <si>
    <t>AZIENDA UNITA' SANITARIA LOCALE TOSCANA SUD-EST</t>
  </si>
  <si>
    <t>827059139A</t>
  </si>
  <si>
    <t>non indicato</t>
  </si>
  <si>
    <t>FORNITURA TUTA DI PROTEZIONE</t>
  </si>
  <si>
    <t>FELIX PLASTIC LAM – Turchia</t>
  </si>
  <si>
    <t>EVASIONE PARZIALE DELL'ORDINE: CONSEGNATE SOLO UNA PRIMA TRANCHE DI NR. 7950 TUTE</t>
  </si>
  <si>
    <t>L'ORDINE PREVEDE LA REVOCA SENZA AVVISI IN CASO DI MANCATA CONSEGNA ENTRO IL TERMINE. PAGAMENTO A 60 GG DALLA CONSEGNA</t>
  </si>
  <si>
    <t>FORNITURA VISIERA IN POLICARBONATO</t>
  </si>
  <si>
    <t>JINHAU CITY YONGSHENG TOOLS FACTORY – Cina</t>
  </si>
  <si>
    <t>FORNITURA OCCHIALE TIPO PANORAMICO</t>
  </si>
  <si>
    <t>LOGIC INT?L COMPANY LIMITED – Taiwan</t>
  </si>
  <si>
    <t>8263060CD0</t>
  </si>
  <si>
    <t>SERVIZIO OSSIGENOTERAPIA DOMICILIARE</t>
  </si>
  <si>
    <t>trattasi di farmaco con AIC</t>
  </si>
  <si>
    <t>SICO – SOCIETA' ITALIANA CARBURO OSSIGENO SPA</t>
  </si>
  <si>
    <t>VARIANTE AUTORIZZATA DA ESTAR CON DET. N.525 DEL 16/04/2020 (RICHIESTA PROT. 0481/2020) PER UN INCREMENTO DI EURO 1.129.807,69 PER UN IMPORTO RIDETERMINATO DEL CIG DI EURO 2.370.235,61</t>
  </si>
  <si>
    <t>Umbria</t>
  </si>
  <si>
    <t xml:space="preserve">AZIENDA USL UMBRIA N. 1 PERUGIA  </t>
  </si>
  <si>
    <t>824468514C</t>
  </si>
  <si>
    <t>Il codice Cig n. 824468514C è relativo all'affidamento di un  service di laboratorio  comprensivo della fornitura di reagenti e consumabili per determinazione presenza di anticorpi vari (NON RICOMPRENDE ANTICORPI COVID 19),  della messa a disposizione della strumentazione e dell'assistenza tecnica full risk.</t>
  </si>
  <si>
    <t>826677675C</t>
  </si>
  <si>
    <t>Il codice cig n. 826677675C è relativo ad un affidamento “ponte”  effettuato al fine di garantire la prosecuzione del servizio di fornitura in noleggio con relativa gestione, di ausili per la terapia respiratoria
da espletare presso il domicilio degli utenti residenti nel territorio della ex Usl n°2 dell’Umbria.</t>
  </si>
  <si>
    <t>8253618D07</t>
  </si>
  <si>
    <t>Il codice Cig. N. 8253618D07 è relativo all'affidamento della specialità medicinale FASENRA (p.a. Benralizumab) farmaco classe A, PHT, indicato come terapia di mantenimento aggiuntiva in pazienti adulti con asma eosinofilico severo.</t>
  </si>
  <si>
    <t xml:space="preserve">AZIENDA UNITA' SANITARIA LOCALE UMBRIA N. 2   </t>
  </si>
  <si>
    <t>8246406D7F</t>
  </si>
  <si>
    <t>guanti sterili di protezione dai raggi X</t>
  </si>
  <si>
    <t>il CIG 8246406D7F è riferito al lotto n. 7 della RDO Mepa ai sensi dell'art.36, c. 2, lett. b) del Codice, per l'affidamento della fornitura di GUANTI MONOUSO ADUSO SANITARIO non ricompresi in contratti attivi, suddivisa in 7 lotti, per la durata di 24 mesi; termine presentazione offerte 15/06/2020 ore 18,00</t>
  </si>
  <si>
    <t>CELLPACK SOL ISOTON 20L G52323390</t>
  </si>
  <si>
    <t>Sysmex</t>
  </si>
  <si>
    <t>//</t>
  </si>
  <si>
    <t>STROMATOLYSER FB 5L G52323520</t>
  </si>
  <si>
    <t>STROMATOLYSER 4DS G52323550</t>
  </si>
  <si>
    <t>STROMATOLYSER 4DL 5L G52323560</t>
  </si>
  <si>
    <t>SULFOLYSER 3X500ML G52323790</t>
  </si>
  <si>
    <t>CELLSHEATH SOL. PROTET.10 LT G52323360</t>
  </si>
  <si>
    <t>SULFOLYSER REAG.DET.NE HGB 5LT G52323780</t>
  </si>
  <si>
    <t>STROMATOLYSER IM 10 LT G52323430</t>
  </si>
  <si>
    <t>STROMATOLYSER KITX ER.BLAS 1LT G52323570</t>
  </si>
  <si>
    <t>RESTSEARCH II KIT RETIC.1*1 LT G52324130</t>
  </si>
  <si>
    <t>E-CECK LEVEL1PAT.BASSO 8*4,5ML G55430230</t>
  </si>
  <si>
    <t>E-CECK BILEV4 NOR-4 PAT8*4,5ML G55430220</t>
  </si>
  <si>
    <t>E-CECK LEVEL 2NORMALE 8*4,5ML G55430240</t>
  </si>
  <si>
    <t>VETRINI SUPERFROST MOL1000 PZ. G54350300</t>
  </si>
  <si>
    <t>MAY-GRUNWALD 2,5 LTSYSMEX G54350150</t>
  </si>
  <si>
    <t>GIEMSA COLORANT FORM.SPEC.2,5LTG54350250</t>
  </si>
  <si>
    <t>SYSCLEAN DETERG. 2,5 LT G54350350</t>
  </si>
  <si>
    <t>SOLUZIONE TAMPONE 10 LT G54350600</t>
  </si>
  <si>
    <t>SOLUZIONE LAVAGGIO 10 LT G54350650</t>
  </si>
  <si>
    <t>CARTA A MODULO SINGOLI G 500 PZ</t>
  </si>
  <si>
    <t>TONER X STAMPANTE LASER 1 PZ G58379220</t>
  </si>
  <si>
    <t>CELL CLEAN SOLUZ.DETERG.50 ML G52323740</t>
  </si>
  <si>
    <t>TONER+TAMBURO STAMP LASER 1PZ G58379733</t>
  </si>
  <si>
    <t xml:space="preserve">SYSMEX XT 1800I - sede Amelia </t>
  </si>
  <si>
    <t>SYSMEX XE 2100-sede Narni</t>
  </si>
  <si>
    <t>SYSMEX XE 2100 e SYSMEX SP1000I + SYS -sede Orvieto</t>
  </si>
  <si>
    <t>8265487FA2</t>
  </si>
  <si>
    <t>CAMPIMETRI (Oculistica)</t>
  </si>
  <si>
    <t>3+3</t>
  </si>
  <si>
    <t>Revocata procedura per indizione nuova gara</t>
  </si>
  <si>
    <t>Sardegna</t>
  </si>
  <si>
    <t>Azienda Ospedaliera G. Brotzu</t>
  </si>
  <si>
    <t>82572989DD</t>
  </si>
  <si>
    <t>€ 70.625,00</t>
  </si>
  <si>
    <t>mascherine facciali filtranti FFP2</t>
  </si>
  <si>
    <t>€ 70.625</t>
  </si>
  <si>
    <t>12 gg</t>
  </si>
  <si>
    <t>Surgika</t>
  </si>
  <si>
    <t>825200384B</t>
  </si>
  <si>
    <t>Cobas Sars CoV2</t>
  </si>
  <si>
    <t>7 gg</t>
  </si>
  <si>
    <t>Cobas Sars CoV2 Control Kit</t>
  </si>
  <si>
    <t>€ 549.580,00</t>
  </si>
  <si>
    <t>Cobas 6800/8800 Buffer Negative Control Kit</t>
  </si>
  <si>
    <t>824729397A</t>
  </si>
  <si>
    <t>spazzolini disinfettanti per lavaggio, pulizia e disinfezione mani</t>
  </si>
  <si>
    <t>core-scrub CHL</t>
  </si>
  <si>
    <t>€ 0,248</t>
  </si>
  <si>
    <t>30 gg</t>
  </si>
  <si>
    <t xml:space="preserve">Acquisto non imputabile alla gestione dell'emergenza Covid-19 </t>
  </si>
  <si>
    <t>core-scrub DRY</t>
  </si>
  <si>
    <t>€ 0,204</t>
  </si>
  <si>
    <t>824482874C</t>
  </si>
  <si>
    <t>dispositivi medici per pompe volumetriche di infusione farmaci e nutrizione enterale</t>
  </si>
  <si>
    <t>dispositivi medici</t>
  </si>
  <si>
    <t>180 gg</t>
  </si>
  <si>
    <t>A.O.U. di Sassari</t>
  </si>
  <si>
    <t>824569746C</t>
  </si>
  <si>
    <t>Mascherine facciali chirurgiche tipo II cod. FN-FM0101020103-TIPO IIR cod. FN-FM0101030101</t>
  </si>
  <si>
    <t>8257282CA8</t>
  </si>
  <si>
    <t>RealStar  2019-nCoV RT-PCR Kit</t>
  </si>
  <si>
    <t>5 CONF.</t>
  </si>
  <si>
    <t>RealStar® SARS-CoV-2 RT-PCR Kit 1.0 (RUO)</t>
  </si>
  <si>
    <t>13 CONF.</t>
  </si>
  <si>
    <t>Versant Sample Preparation 1.0 Box 1</t>
  </si>
  <si>
    <t>50 CONF.</t>
  </si>
  <si>
    <t>Versant Sample Preparation 1.0 Box 2</t>
  </si>
  <si>
    <t>Sconto merce</t>
  </si>
  <si>
    <t>Lysis Buffer</t>
  </si>
  <si>
    <t>Disinfettante Microcide SQ</t>
  </si>
  <si>
    <t>10 CONF.</t>
  </si>
  <si>
    <t>Vaschette Barcodate per reagenti SP 1.0</t>
  </si>
  <si>
    <t>15 CONF.</t>
  </si>
  <si>
    <t>Puntali con filtro da 300 uL 12X480</t>
  </si>
  <si>
    <t>Puntali con filtro da 1000 uL 12X480</t>
  </si>
  <si>
    <t>Sacchetto scarico puntali</t>
  </si>
  <si>
    <t>20 CONF.</t>
  </si>
  <si>
    <t>Micropiastre da PCR barcodate (25)</t>
  </si>
  <si>
    <t>Strips da 8 tappi Ultraclear</t>
  </si>
  <si>
    <t>2 CONF.</t>
  </si>
  <si>
    <t>Deep Weel Plate 2ML (96 pozzetti)</t>
  </si>
  <si>
    <t>4 CONF.</t>
  </si>
  <si>
    <t>826289115D</t>
  </si>
  <si>
    <t>monitor multiparametrici</t>
  </si>
  <si>
    <t>€ 209.985,00</t>
  </si>
  <si>
    <t>non consegnata nei tempi</t>
  </si>
  <si>
    <t>Philips</t>
  </si>
  <si>
    <t>Fornitura non ancora consegnata al 10/6/2020</t>
  </si>
  <si>
    <t>A.O.U. di Cagliari</t>
  </si>
  <si>
    <t>8264686AA2</t>
  </si>
  <si>
    <t>Codice articolo: KN95 - Dispenser da 50 pz - Imballo 900 pz.</t>
  </si>
  <si>
    <t>15 gg</t>
  </si>
  <si>
    <t>Zhangh Zhiyl Medical Health Product Co Ltd RENM IN ROAD CHANGHEN</t>
  </si>
  <si>
    <t>Azienda per la Tutela della Salute</t>
  </si>
  <si>
    <t>QIASTAT-DX RESPIRATORY PANEL</t>
  </si>
  <si>
    <t xml:space="preserve">48000,00 ASSL OLBIA  CON 300 TEST 48000,00 ASSL ORISTANO CON 300 TEST 43000,00 ASSL SANLURI CON 250 TEST 78000,00 ASSL NUORO CON 600 TEST 38000,00 ASL SASSARI CON 200 TEST </t>
  </si>
  <si>
    <t>8500,00  X 4   + 15000 X 1  TOT.49.000,00 NOLEGGIO QUIAStat-Dx Analyzer  1,0 + 214.600,00 diagnostici toto app.+ diagnostici 214.600,00</t>
  </si>
  <si>
    <t>49.000,00 app. 165.600,00  test</t>
  </si>
  <si>
    <t>90 gg</t>
  </si>
  <si>
    <t>2 CONSEGNE ESEGUITE MESE GIUGNO- ULTIMA CONSEGNA E COLLAUDO ENTRO SETTEMBRE  = 180 GG</t>
  </si>
  <si>
    <t>QIAGEN GmbH, QIAGEN Strasse 1, 40724 Hilden Germania</t>
  </si>
  <si>
    <t>Trentino Alto Adige</t>
  </si>
  <si>
    <t>SANITAETSBETRIEB DER AUTONOMEN PROVINZ BOZEN</t>
  </si>
  <si>
    <t xml:space="preserve">mascherine chirurgiche </t>
  </si>
  <si>
    <t>2 gg</t>
  </si>
  <si>
    <t xml:space="preserve">Termine da rivedere in quanto sospeso il completamento della fornitura  </t>
  </si>
  <si>
    <t>Fujian Putian Shuang Yuan Footwear Co., Ltd.</t>
  </si>
  <si>
    <t>vedi nota allegata</t>
  </si>
  <si>
    <t>mascherine FFP2/FFP3</t>
  </si>
  <si>
    <t>82487099FF</t>
  </si>
  <si>
    <t>Tute</t>
  </si>
  <si>
    <t>Tute protettive</t>
  </si>
  <si>
    <t>Sichuan Xiangheniao Clothing Co.,Ltd   Feicheng Kunyu Clothing Co. Ltd.</t>
  </si>
  <si>
    <t>Tute protettive asettiche</t>
  </si>
  <si>
    <t>Fujian combo medical technology co. Ltd</t>
  </si>
  <si>
    <t>Vedi nota allegata</t>
  </si>
  <si>
    <t>8259495EE1</t>
  </si>
  <si>
    <t>alcool eticolo al 96% per uso alimentare</t>
  </si>
  <si>
    <t xml:space="preserve">Fornitura di alcool per la produzione di disinfettante per mani per l’Azienda Sanitaria della Provincia Autonoma di Bolzano </t>
  </si>
  <si>
    <t>126 gg</t>
  </si>
  <si>
    <t>Roner AG Brennereien</t>
  </si>
  <si>
    <t>relativamente ai punti 14 e 15 si comunica che la fornitura non è ancora conclusa e pertanto l'esito non è ancora stato accertato</t>
  </si>
  <si>
    <t>tanica con apertura larga da 10 l</t>
  </si>
  <si>
    <t>rubinetto per tanica da 10 l</t>
  </si>
  <si>
    <t>8252859AAF</t>
  </si>
  <si>
    <t xml:space="preserve"> defibrillatori più accessori </t>
  </si>
  <si>
    <t>in attesa di completamento della fornitura</t>
  </si>
  <si>
    <t>SCHILLER MEDICAL SAS</t>
  </si>
  <si>
    <t>apparecchi acquistati per allestire 10 posti letto da terapia intensiva -  autorizzazione Dipartimento della Protezione civile (Prot. U.
DPC n. COVID/14796 del 18 marzo 2020);</t>
  </si>
  <si>
    <t>49 gg</t>
  </si>
  <si>
    <t>WEINMANN</t>
  </si>
  <si>
    <t>certificazione CE: la ditta ha dichiarato che l'app. è in fase di registrazione</t>
  </si>
  <si>
    <t>pompe a siringa</t>
  </si>
  <si>
    <t>32 gg</t>
  </si>
  <si>
    <t>MEDCAPTAIN MEDICAL TECHNOLOGY CO., LTD.</t>
  </si>
  <si>
    <t xml:space="preserve"> letti da terapia subintensiva</t>
  </si>
  <si>
    <t>HILL-ROM SAS</t>
  </si>
  <si>
    <t>coperte riscaldanti</t>
  </si>
  <si>
    <t>Stihler Electronic GmbH</t>
  </si>
  <si>
    <t>carrelli emergenza</t>
  </si>
  <si>
    <t>Azienda Provinciale per i Servizi Sanitari</t>
  </si>
  <si>
    <t>82655091CE</t>
  </si>
  <si>
    <t>MASCHERINE CHIRURGICHE IIR</t>
  </si>
  <si>
    <t>procedura negoziata con confronto concorrenziale di offerte per la fornitura di materiale per COVID-19, suddiviso in vari lotti</t>
  </si>
  <si>
    <t>Chengdu Sea In June Trading Co. Ltd</t>
  </si>
  <si>
    <t>a seguito dei cambiamenti normativi in Cina vi sono state delle proroghe nelle tempistiche di consegna e in un caso la consegna di articolo da prodotture diverso da quello offerto</t>
  </si>
  <si>
    <t>CAMICI IMPERMEABILI</t>
  </si>
  <si>
    <t>Guangzhou Environstar Enterprice Ltd</t>
  </si>
  <si>
    <t>TUTE PROTEZIONE BIOLOGICA</t>
  </si>
  <si>
    <t>Hubei Lioncare Protective Products Co. Ltd</t>
  </si>
  <si>
    <t>OCCHIALI A MASCHERINA</t>
  </si>
  <si>
    <t>Shanghai Jheyewear Co. Ltd</t>
  </si>
  <si>
    <t>Tute protezione biologica</t>
  </si>
  <si>
    <t>40 gg</t>
  </si>
  <si>
    <t>82632276A2</t>
  </si>
  <si>
    <t>TEST RAPIDI DIAGNOSTICI</t>
  </si>
  <si>
    <t>NADAL COVID-19 IGG/IGM TEST</t>
  </si>
  <si>
    <t>NAL VON MINDEN GMBH</t>
  </si>
  <si>
    <t>DISINFETTANTE ALCOOLICO GEL 100 ML</t>
  </si>
  <si>
    <t>Fornitura di stock aggiuntivo disinfettanti per emergenza coronavirus</t>
  </si>
  <si>
    <t>NUOVA FARMEC</t>
  </si>
  <si>
    <t>difficoltà nella consegna degli interi quantitativi richiesti a causa della forte domanda in essere</t>
  </si>
  <si>
    <t>DISINFETTANTE ALCOOLICO GEL 500 ML</t>
  </si>
  <si>
    <t>DISINFETTANTE ALCOOLICO GEL 1000 ML</t>
  </si>
  <si>
    <t>sistemi diagnostici (strumentazione e reagenti) per colorazioni immunoistocitologiche per Anatomia Patologica</t>
  </si>
  <si>
    <t>rinnovo biennale contratto stipulato a seguito proceudra aperta aggiudicata il 6/10/2015</t>
  </si>
  <si>
    <t>articoli vari con canoni di assistenza tecnica strumentazione</t>
  </si>
  <si>
    <t>30 mesi</t>
  </si>
  <si>
    <t xml:space="preserve">Leica Microsystems s.r.l. </t>
  </si>
  <si>
    <t>Provincia Autonoma di Trento</t>
  </si>
  <si>
    <t>8261704DCE</t>
  </si>
  <si>
    <t>mascherine ffp2/kn95</t>
  </si>
  <si>
    <t>Zhongshan Mchic Plastic Products co. Limited</t>
  </si>
  <si>
    <t>complicazioni di spedizione della merce dalla Cina</t>
  </si>
  <si>
    <t>82670476FF</t>
  </si>
  <si>
    <t>surgical gown nonwoven fabric+PE consegna espresso DHL</t>
  </si>
  <si>
    <t>non completata</t>
  </si>
  <si>
    <t>Yangzhou CM Outdoor Products co., LTD</t>
  </si>
  <si>
    <t>merce non consegnata</t>
  </si>
  <si>
    <t>contratto risolto</t>
  </si>
  <si>
    <t>surgical gown nonwoven fabric+PE consegna via aerea</t>
  </si>
  <si>
    <t xml:space="preserve">OCCHIALI     </t>
  </si>
  <si>
    <t>medical isolation eye mask (type B) consegna espresso DHL</t>
  </si>
  <si>
    <t>medical isolation eye mask (type B) consegna via aerea</t>
  </si>
  <si>
    <t>82321980B3</t>
  </si>
  <si>
    <t>SANIFICANTE DETERGENTE</t>
  </si>
  <si>
    <t>SANIDERM AK110 con percentuale alcolica del 68 % in confezioni da 0,50 litri</t>
  </si>
  <si>
    <t>Alchemia s.r.l.</t>
  </si>
  <si>
    <t>SANIDERM AK110 con percentuale alcolica del 68 % in confezioni da 3 litri</t>
  </si>
  <si>
    <t>Valdaosta</t>
  </si>
  <si>
    <t>Regione Autonoma Valle D'Aosta</t>
  </si>
  <si>
    <t>camici</t>
  </si>
  <si>
    <t>Camici idrorepellenti in TNT, conformi normativa CE e normativa UNI EN 13795</t>
  </si>
  <si>
    <t>336.000.00</t>
  </si>
  <si>
    <t>Marobe srl di Vanzaghello (MI)</t>
  </si>
  <si>
    <t>Veneto</t>
  </si>
  <si>
    <t>A.O.U. Padova</t>
  </si>
  <si>
    <t>8256194AD0</t>
  </si>
  <si>
    <t>Fornitura di reagenti per l'analisi di chimica clinica . Gara 16D070.19 Affidamento all'impresa Roche Diagnostics Spa mediante procedura negoziata art. 63 comma 3 lettera b per 12 mesi Delibera DG 611 del 7/05/2020</t>
  </si>
  <si>
    <t>vedi allegato D</t>
  </si>
  <si>
    <t>€. 999.500,00 base d'asta per 12 mesi  CIG richiesto 1.000.000,00</t>
  </si>
  <si>
    <t>365 gg</t>
  </si>
  <si>
    <t>SI se presente</t>
  </si>
  <si>
    <t>vedi offerta</t>
  </si>
  <si>
    <t>fornitura in corso</t>
  </si>
  <si>
    <t>Dispositivo medico Diagnostico IVD  vedasi richiesta sul disciplinare di gara</t>
  </si>
  <si>
    <t>82467010F4</t>
  </si>
  <si>
    <t>Aggiornamento ventilatori polmonari servo I con implementazione software universal  Delibera DG 483 del 3/4/2020</t>
  </si>
  <si>
    <t>vedi ordine XC/398 del 18/05/2020</t>
  </si>
  <si>
    <t>Nr. 9 software cod. 6667187 € 1.740,00/cad</t>
  </si>
  <si>
    <t>20 gg</t>
  </si>
  <si>
    <t>Getinge</t>
  </si>
  <si>
    <t>Nr. 8 software cod. 6533793 € 5.000,00/cad</t>
  </si>
  <si>
    <t>Nr. 2 software cod. 6880514 € 4.910,00/cad</t>
  </si>
  <si>
    <t>Azienda Ospedaliera Istituti Ospitalieri di Verona</t>
  </si>
  <si>
    <t>826115264A</t>
  </si>
  <si>
    <t>REAGENTI PER SISTEMA DIAGNOSTICO COVID 19 IGG E IGM + CONTROLLI /CALIBRATORI</t>
  </si>
  <si>
    <t>20 CF DA 100 TEST IGG + 20 CF DA 100 TEST IGM + CALIBRATORI E CONTROLLI</t>
  </si>
  <si>
    <t>EURO 1600, 00 A CF da 100 TEST + EURO 3025,00 CALIBRATORI E CONTROLLI</t>
  </si>
  <si>
    <t>EURO 67.025,00 OLTRE IVA</t>
  </si>
  <si>
    <t>SECONDO NOSTRA NECESSITA'</t>
  </si>
  <si>
    <t>EURO 1440, 00 A CF DA 100 TEST + EURO 756,25 CALIBRATORI E CONTROLLI</t>
  </si>
  <si>
    <t>EURO 58.356,25 OLTRE IVA</t>
  </si>
  <si>
    <t>122 GIORNI</t>
  </si>
  <si>
    <t>20 GIORNI</t>
  </si>
  <si>
    <t>SNIBE - CHINA</t>
  </si>
  <si>
    <t>AFFIDAMENTO DIRETTO EX ART. 99, COMMA 3, DL 18/2020 (CONVERTITO CON LEGGE 27/2020). OPZIONE E  QUINTO D'OBBLIGO FINO AD IMPORTO CIG</t>
  </si>
  <si>
    <t>82615330B5</t>
  </si>
  <si>
    <t>APPARECCHIO RADIOLOGICO</t>
  </si>
  <si>
    <t xml:space="preserve">80.000,00 OLTRE IVA </t>
  </si>
  <si>
    <t>80.000,00 OLTRE IVA</t>
  </si>
  <si>
    <t>1 giorno</t>
  </si>
  <si>
    <t xml:space="preserve">AFFIDAMENTO DIRETTO EX ART. 99, COMMA 3, DL 18/2020 (CONVERTITO CON LEGGE 27/2020). VERBALE DI CONSEGNA IN VIA DI URGENZA DEL 2/4/2020. IL TERMINE  FA RIFERIMENTO ALLA CONSEGNA  E NON TIENE CONTO DELLA GARANZIA  </t>
  </si>
  <si>
    <t>AZIENDA ULSS 9 SCALIGERA</t>
  </si>
  <si>
    <t>EMERGENZA CORONAVIRUS - FORNITURA URGENTE DI MATERIALE DI CONSUMO PER RIVELAZIONE COVID-19 SU STRUMENTAZIONE OMNIA LH75 PER LABORATORIO DI VILLAFRANCA – ACQUISTO  A CARICO DI DONAZIONI – ART. 99 DEL DECRETO 17 MARZO 2020</t>
  </si>
  <si>
    <t>€ 199.998,00</t>
  </si>
  <si>
    <t>consegna prevista entro 8 gg dall’ordine con fornitura ripartita in base alle esistenza del servizio di laboratorio</t>
  </si>
  <si>
    <t xml:space="preserve">variabile in ragione della disponibilità del materiale. E’ stata assicurata comunque la continuità dell’attività diagnostica </t>
  </si>
  <si>
    <t xml:space="preserve">PRIMERDESIGN LIMITED – UNITED KINGDOM </t>
  </si>
  <si>
    <t>Corrispondenza quantitativa: E’ STATA AVVIATA RICHIESTA DI INTEGRAZIONE DI QUANTITATIVI PER DISCORDANZA TRA NR. DI TEST INDICATI IN ALCUNE CONFEZIONI E LA RESA EFFETTIVA</t>
  </si>
  <si>
    <t>AZIENDA ULSS N. 1 DOLOMITI</t>
  </si>
  <si>
    <t>825766156D</t>
  </si>
  <si>
    <t>fornitura di n. 1 unita radiologica ad arco</t>
  </si>
  <si>
    <t>Si tratta della fornitura di un'appareccahitura radiologica ad arco per esami fluoriscopici ed adatta ad interventi ortopedici</t>
  </si>
  <si>
    <t>EUROCOLUMBUS S.R.L.</t>
  </si>
  <si>
    <t>Delibera di assegnazione della fornitura n. 566 del 23/04/2020.  La programmazione di acquisto di apparecchiature elettromedicali per l’anno 2020 prevedeva la fornitura di un'apparecchiatura di radioscopia per Ortopedia SO di Belluno. Nel 2018 è stata conclusa una procedura aperta per l’acquisto di unità radiologiche ad arco con opzione di acquisto di un’ulteriore unità (CIG 7285425AE4).</t>
  </si>
  <si>
    <t>AZIENDA ULSS N. 3 SERENISSIMA</t>
  </si>
  <si>
    <t xml:space="preserve">apparecchiature per ECMO </t>
  </si>
  <si>
    <t>n. 1 CARDIOHELP</t>
  </si>
  <si>
    <t>n. 1 POMPA ROTAFLOW</t>
  </si>
  <si>
    <t>Maquet Cardiopulmonary GmbH</t>
  </si>
  <si>
    <t>AZIENDA ULSS N. 7 PEDEMONTANA</t>
  </si>
  <si>
    <t xml:space="preserve">Fornitura di reattivi e consumabili dedicati al Sistema Genequality X120- COVID-19 in dotazione presso l’U.O.C. Laboratorio del P.O. di rete Santorso </t>
  </si>
  <si>
    <t>36.400/test</t>
  </si>
  <si>
    <t>€ 23,00/test</t>
  </si>
  <si>
    <t>€ 837.200,00 Base asta 3 mesi                                                   € 1.674.400,00 importo CIG comprensivo dell'eventuale proroga di 3 mesi</t>
  </si>
  <si>
    <t>€ 21,21/test</t>
  </si>
  <si>
    <t>AB ANALITICA s.r.l.</t>
  </si>
  <si>
    <t>AZIENDA ULSS N.5 POLESANA</t>
  </si>
  <si>
    <t>82623399D4</t>
  </si>
  <si>
    <t>fornitura upgrade strumentazione e reattivi test - COVID 19 - Impresa Cepheid -Periodo aprile giugno 2020 Deliberazione DG 314/2020</t>
  </si>
  <si>
    <t>fornitura upgrade strumento Sistema 
GENEXPERT già in uso e fornitura  test/Kit COVID 19</t>
  </si>
  <si>
    <t>3600 test/Kit COVID 19</t>
  </si>
  <si>
    <t>€ 35,20/ test , iva non compresa</t>
  </si>
  <si>
    <t>€ 126.720,00 
iva non compresa</t>
  </si>
  <si>
    <t>3600 test/kit</t>
  </si>
  <si>
    <t>35,20 test iva non compresa</t>
  </si>
  <si>
    <t>90 gg
o sino a completamento consegne in situazione emergenza COVID 19</t>
  </si>
  <si>
    <t>IMPRESA CEPHEID SRL - MILANO</t>
  </si>
  <si>
    <t>sono stati consegnati 500 test/kit in data 23/03/2020; per quanto riguarda i rimanenti 3.100 test/kit la ditta ha comunicato che non saranno consegnati in quanto la fornitura/distribuzione è stata centralizzata a livello di Regione Veneto (Azienda Zero), pertanto la parte inevasa dell'ordine è stata annullata.</t>
  </si>
  <si>
    <t>8254119A78</t>
  </si>
  <si>
    <t>Fornitura di ventilatori polmonari a volume/pressione controllata</t>
  </si>
  <si>
    <t xml:space="preserve">fornitura ventilatori polmonari </t>
  </si>
  <si>
    <t>16 ventilatori</t>
  </si>
  <si>
    <t>€ 7.140,00 
iva non compresa</t>
  </si>
  <si>
    <t>140.000,00
iva non compresa</t>
  </si>
  <si>
    <t>€ 114.240,00 
iva non compresa</t>
  </si>
  <si>
    <t>Philips spa healthcare - Respironics</t>
  </si>
  <si>
    <t>sono stati consegnati 6 ventilatori in data 02/03/2020; per quanto riguarda gli ulteriori 10 unità del 23/03/2020 la consegna non è stata effettuata data la carenza di tali prodotti su mercato pertanto l'ordine è stato annullato.</t>
  </si>
  <si>
    <t>824568280A</t>
  </si>
  <si>
    <t>Fornitura di n. 2 Sistemi DRX Revolution Nano comprensivi di detettore wireless nel formato 35x43 per l'U.O.C.  Radiologia</t>
  </si>
  <si>
    <t>Portatili Radiologici - SISTEMADRX REVOLUTION NANO 8604837</t>
  </si>
  <si>
    <t>2 unità</t>
  </si>
  <si>
    <t>€ 69.500,00
iva non compresa</t>
  </si>
  <si>
    <t>139.000,00 
iva non compresa</t>
  </si>
  <si>
    <t>€ 139.000,00 
iva non compresa</t>
  </si>
  <si>
    <t>15 gg
consegna in situazione emergenza COVID 19</t>
  </si>
  <si>
    <t>Carestream health inc.</t>
  </si>
  <si>
    <t>AZIENDA ZERO</t>
  </si>
  <si>
    <t>Mascherine KN95/GB2626</t>
  </si>
  <si>
    <t>Zhejiang Allta Industrial CO.,LTD.</t>
  </si>
  <si>
    <t xml:space="preserve">Prodotto in possesso di autorizzazione INAIL ai sensi dell'art. 15 comma 3 decreto-legge 17 marzo 2020, n.18. </t>
  </si>
  <si>
    <t>Flacone detergente dermoalcolico 1000 ml</t>
  </si>
  <si>
    <t>Gel igienizzante mani con alcol etilico al 65% - Flaconi da 1000 ml</t>
  </si>
  <si>
    <t>Icefor S.p.A.</t>
  </si>
  <si>
    <t>Trattandosi di contratto a consegne ripartite l'ordine è in corso di evasione. Sulle consegne finora effettuate i controlli quali-quantitativi hanno avuto esito positivo.</t>
  </si>
  <si>
    <t>Flacone detergente dermoalcolico 500 ml</t>
  </si>
  <si>
    <t>Gel igienizzante mani con alcol etilico al 80% - Flaconi da 500  ml</t>
  </si>
  <si>
    <t>P.R.LORMIN S.a.s.</t>
  </si>
  <si>
    <t>Flacone detergente dermoalcolico 5 lt</t>
  </si>
  <si>
    <t>Gel igienizzante mani con alcol etilico al 80% - Flaconi da 5 lt.</t>
  </si>
  <si>
    <t>CATEGORIA2</t>
  </si>
  <si>
    <t>CATEGORIA3</t>
  </si>
  <si>
    <t>CHIR</t>
  </si>
  <si>
    <t>FFP99</t>
  </si>
  <si>
    <t>SCHERMI</t>
  </si>
  <si>
    <t>COPRICAPO</t>
  </si>
  <si>
    <t>COPRICALZARE</t>
  </si>
  <si>
    <t>Generatori</t>
  </si>
  <si>
    <t xml:space="preserve">caschi CPAP </t>
  </si>
  <si>
    <t>CAMICI RINFORZATI, TUTTE LE TAGLIE</t>
  </si>
  <si>
    <t>CAMICI CHIRURGICI STERILI STANDARD, TUTTE LE TAGLIE</t>
  </si>
  <si>
    <t>Nessundato</t>
  </si>
  <si>
    <t>VENTILATORE POLMONARE PRESSO VOLUMETRICO PHILIPS RESPIRONICS BIPAP V680</t>
  </si>
  <si>
    <t>CATEGORIA</t>
  </si>
  <si>
    <t>QTA_RICHIESTA</t>
  </si>
  <si>
    <t>PR_UNITARIO_BASE</t>
  </si>
  <si>
    <t>IMPORTO_TOTALE_cig</t>
  </si>
  <si>
    <t>DESCR_PROD</t>
  </si>
  <si>
    <t>IMP_TOTALE_BASE</t>
  </si>
  <si>
    <t>QTA_OFFERTA</t>
  </si>
  <si>
    <t>PR_UNITARIO_OFFERTO</t>
  </si>
  <si>
    <t>IMP_TOTALE_OFFERTO</t>
  </si>
  <si>
    <t>TERMINE_ULTIMO_PREVISTO</t>
  </si>
  <si>
    <t>RICHIESTA_PRODOTTO_CERTIFICATO</t>
  </si>
  <si>
    <t>CRITICIT_RILEV</t>
  </si>
  <si>
    <t>TERMINE_ULTIMO_EFFETTIVO</t>
  </si>
  <si>
    <t>PRODOTTO_OFFERTO_CERTIFICATO</t>
  </si>
  <si>
    <t>ACCERT_QUALITA</t>
  </si>
  <si>
    <t>ACCERT_ QUANTITA</t>
  </si>
  <si>
    <t>NOME VARIABILE</t>
  </si>
  <si>
    <t>Descrizizione</t>
  </si>
  <si>
    <t>Etichette di riga</t>
  </si>
  <si>
    <t>Totale complessivo</t>
  </si>
  <si>
    <t>Conteggio di Regione</t>
  </si>
  <si>
    <t>(più elementi)</t>
  </si>
  <si>
    <t>Etichette di colonna</t>
  </si>
  <si>
    <t>(vuoto)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</si>
</sst>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_-;\-* #,##0_-;_-* &quot;-&quot;??_-;_-@_-"/>
    <numFmt numFmtId="165" formatCode="&quot;€&quot;\ #,##0.00"/>
    <numFmt numFmtId="166" formatCode="&quot;€ &quot;#,##0.00"/>
    <numFmt numFmtId="167" formatCode="[$-F800]dddd\,\ mmmm\ dd\,\ yyyy"/>
    <numFmt numFmtId="168" formatCode="#,##0.000"/>
    <numFmt numFmtId="169" formatCode="&quot;€&quot;\ #,##0.00;[Red]\-&quot;€&quot;\ #,##0.00"/>
    <numFmt numFmtId="170" formatCode="[$€-2]\ #,##0.00;[Red]\-[$€-2]\ #,##0.00"/>
    <numFmt numFmtId="171" formatCode="&quot; &quot;#,##0.00&quot; &quot;;&quot;-&quot;#,##0.00&quot; &quot;;&quot;-&quot;#&quot; &quot;;&quot; &quot;@&quot; &quot;"/>
    <numFmt numFmtId="173" formatCode="[$€-2]\ #,##0;[Red]\-[$€-2]\ #,##0"/>
  </numFmts>
  <fonts count="2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2"/>
      <color rgb="FF000000"/>
      <name val="Calibri"/>
      <family val="2"/>
      <charset val="1"/>
    </font>
    <font>
      <b/>
      <sz val="12"/>
      <color rgb="FF000000"/>
      <name val="Calibri"/>
      <family val="2"/>
      <charset val="1"/>
    </font>
    <font>
      <sz val="12"/>
      <color rgb="FFFF0000"/>
      <name val="Calibri"/>
      <family val="2"/>
      <charset val="1"/>
    </font>
    <font>
      <b/>
      <sz val="10"/>
      <color rgb="FF000000"/>
      <name val="Arial Narrow"/>
      <family val="2"/>
      <charset val="1"/>
    </font>
    <font>
      <sz val="10"/>
      <color theme="1"/>
      <name val="Arial"/>
      <family val="2"/>
    </font>
    <font>
      <sz val="12"/>
      <name val="Calibri"/>
      <family val="2"/>
      <scheme val="minor"/>
    </font>
    <font>
      <sz val="11"/>
      <color theme="1"/>
      <name val="Arial"/>
      <family val="2"/>
    </font>
    <font>
      <b/>
      <sz val="12"/>
      <name val="Calibri"/>
      <family val="2"/>
      <scheme val="minor"/>
    </font>
    <font>
      <sz val="10"/>
      <name val="Calibri"/>
      <family val="2"/>
      <scheme val="minor"/>
    </font>
    <font>
      <sz val="8"/>
      <color rgb="FF2A2A25"/>
      <name val="Trebuchet MS"/>
      <family val="2"/>
    </font>
    <font>
      <sz val="7.7"/>
      <color rgb="FF2A2A25"/>
      <name val="Trebuchet MS"/>
      <family val="2"/>
    </font>
    <font>
      <b/>
      <sz val="9"/>
      <color rgb="FF5A5A5A"/>
      <name val="Arial"/>
      <family val="2"/>
    </font>
    <font>
      <sz val="12"/>
      <color indexed="10"/>
      <name val="Calibri"/>
      <family val="2"/>
    </font>
    <font>
      <sz val="10"/>
      <color rgb="FFFF0000"/>
      <name val="ArialMT"/>
      <family val="2"/>
      <charset val="1"/>
    </font>
    <font>
      <sz val="11"/>
      <color rgb="FF000000"/>
      <name val="Calibri"/>
      <family val="2"/>
    </font>
    <font>
      <sz val="12"/>
      <color rgb="FFFF0000"/>
      <name val="Calibri"/>
      <family val="2"/>
    </font>
    <font>
      <sz val="12"/>
      <color rgb="FF000000"/>
      <name val="Calisto MT"/>
      <family val="1"/>
    </font>
    <font>
      <sz val="12"/>
      <color rgb="FF000000"/>
      <name val="Calibri"/>
      <family val="2"/>
    </font>
    <font>
      <b/>
      <sz val="12"/>
      <color theme="4"/>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D9D9D9"/>
        <bgColor rgb="FFC0C0C0"/>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1" fillId="0" borderId="0" applyNumberFormat="0" applyBorder="0" applyProtection="0"/>
    <xf numFmtId="171" fontId="21" fillId="0" borderId="0" applyBorder="0" applyProtection="0"/>
  </cellStyleXfs>
  <cellXfs count="270">
    <xf numFmtId="0" fontId="0" fillId="0" borderId="0" xfId="0"/>
    <xf numFmtId="0" fontId="3" fillId="0" borderId="0" xfId="0" applyFont="1"/>
    <xf numFmtId="165" fontId="4" fillId="3" borderId="1" xfId="0" applyNumberFormat="1"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0" fillId="3" borderId="1" xfId="0" applyFill="1" applyBorder="1"/>
    <xf numFmtId="0" fontId="0" fillId="0" borderId="1" xfId="0" applyBorder="1"/>
    <xf numFmtId="0" fontId="4" fillId="5" borderId="1" xfId="0" applyFont="1" applyFill="1" applyBorder="1" applyAlignment="1" applyProtection="1">
      <alignment horizontal="center" vertical="center" wrapText="1"/>
    </xf>
    <xf numFmtId="164" fontId="4" fillId="5" borderId="1" xfId="1" applyNumberFormat="1" applyFont="1" applyFill="1" applyBorder="1" applyAlignment="1" applyProtection="1">
      <alignment horizontal="center" vertical="center" wrapText="1"/>
    </xf>
    <xf numFmtId="165" fontId="4" fillId="5" borderId="1" xfId="0" applyNumberFormat="1" applyFont="1" applyFill="1" applyBorder="1" applyAlignment="1" applyProtection="1">
      <alignment horizontal="center" vertical="center" wrapText="1"/>
    </xf>
    <xf numFmtId="0" fontId="0" fillId="6" borderId="1" xfId="0" applyFill="1" applyBorder="1"/>
    <xf numFmtId="0" fontId="4" fillId="2" borderId="1" xfId="0" applyFont="1" applyFill="1" applyBorder="1" applyAlignment="1" applyProtection="1">
      <alignment vertical="center"/>
    </xf>
    <xf numFmtId="0" fontId="6" fillId="0" borderId="1" xfId="0" applyFont="1" applyBorder="1" applyAlignment="1" applyProtection="1">
      <alignment horizontal="center" vertical="center"/>
      <protection locked="0"/>
    </xf>
    <xf numFmtId="0" fontId="6" fillId="0" borderId="1" xfId="0" applyFont="1" applyBorder="1" applyProtection="1">
      <protection locked="0"/>
    </xf>
    <xf numFmtId="3" fontId="6" fillId="0" borderId="1" xfId="1" applyNumberFormat="1" applyFont="1" applyBorder="1" applyProtection="1">
      <protection locked="0"/>
    </xf>
    <xf numFmtId="4" fontId="6" fillId="0" borderId="1" xfId="0" applyNumberFormat="1" applyFont="1" applyBorder="1" applyProtection="1">
      <protection locked="0"/>
    </xf>
    <xf numFmtId="4" fontId="6" fillId="0" borderId="1" xfId="0" applyNumberFormat="1" applyFont="1" applyBorder="1" applyAlignment="1" applyProtection="1">
      <alignment vertical="center"/>
      <protection locked="0"/>
    </xf>
    <xf numFmtId="165" fontId="6" fillId="0" borderId="1" xfId="0" applyNumberFormat="1" applyFont="1" applyBorder="1" applyAlignment="1" applyProtection="1">
      <alignment horizontal="center" vertical="center"/>
      <protection locked="0"/>
    </xf>
    <xf numFmtId="3" fontId="6" fillId="0" borderId="1" xfId="0" applyNumberFormat="1" applyFont="1" applyBorder="1" applyProtection="1">
      <protection locked="0"/>
    </xf>
    <xf numFmtId="0" fontId="7" fillId="0" borderId="1" xfId="0" applyFont="1" applyBorder="1" applyAlignment="1" applyProtection="1">
      <alignment horizontal="center" vertical="center"/>
      <protection locked="0"/>
    </xf>
    <xf numFmtId="0" fontId="9" fillId="0" borderId="1" xfId="0" applyFont="1" applyBorder="1" applyProtection="1">
      <protection locked="0"/>
    </xf>
    <xf numFmtId="3" fontId="9" fillId="0" borderId="1" xfId="1" applyNumberFormat="1" applyFont="1" applyBorder="1" applyAlignment="1" applyProtection="1">
      <protection locked="0"/>
    </xf>
    <xf numFmtId="4" fontId="9" fillId="0" borderId="1" xfId="0" applyNumberFormat="1" applyFont="1" applyBorder="1" applyProtection="1">
      <protection locked="0"/>
    </xf>
    <xf numFmtId="3" fontId="9" fillId="0" borderId="1" xfId="0" applyNumberFormat="1" applyFont="1" applyBorder="1" applyProtection="1">
      <protection locked="0"/>
    </xf>
    <xf numFmtId="166"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10" fillId="0" borderId="1" xfId="0" applyFont="1" applyBorder="1" applyAlignment="1">
      <alignment vertical="center"/>
    </xf>
    <xf numFmtId="0" fontId="10" fillId="0" borderId="1" xfId="0" applyFont="1" applyBorder="1"/>
    <xf numFmtId="0" fontId="7" fillId="7" borderId="1" xfId="0" applyFont="1" applyFill="1" applyBorder="1" applyAlignment="1" applyProtection="1">
      <alignment horizontal="center" vertical="center"/>
    </xf>
    <xf numFmtId="166" fontId="7" fillId="7" borderId="1" xfId="1" applyNumberFormat="1" applyFont="1" applyFill="1" applyBorder="1" applyAlignment="1" applyProtection="1">
      <alignment horizontal="center" vertical="center"/>
    </xf>
    <xf numFmtId="0" fontId="8" fillId="7" borderId="1" xfId="0" applyFont="1" applyFill="1" applyBorder="1" applyAlignment="1" applyProtection="1">
      <alignment vertical="center"/>
    </xf>
    <xf numFmtId="0" fontId="5" fillId="2" borderId="1" xfId="0" applyFont="1" applyFill="1" applyBorder="1" applyAlignment="1" applyProtection="1">
      <alignment horizontal="center"/>
    </xf>
    <xf numFmtId="0" fontId="0" fillId="3" borderId="1" xfId="0" applyFill="1" applyBorder="1" applyAlignment="1">
      <alignment horizontal="center"/>
    </xf>
    <xf numFmtId="165" fontId="5" fillId="2" borderId="1" xfId="1" applyNumberFormat="1" applyFont="1" applyFill="1" applyBorder="1" applyAlignment="1" applyProtection="1">
      <alignment horizontal="center" vertical="center"/>
    </xf>
    <xf numFmtId="0" fontId="5" fillId="0" borderId="1" xfId="0" applyFont="1" applyBorder="1" applyAlignment="1" applyProtection="1">
      <alignment horizontal="center" vertical="center"/>
      <protection locked="0"/>
    </xf>
    <xf numFmtId="0" fontId="2" fillId="0" borderId="1" xfId="0" applyFont="1" applyBorder="1"/>
    <xf numFmtId="0" fontId="6" fillId="0" borderId="1" xfId="0" applyFont="1" applyBorder="1" applyAlignment="1" applyProtection="1">
      <alignment wrapText="1"/>
      <protection locked="0"/>
    </xf>
    <xf numFmtId="3" fontId="6" fillId="0" borderId="1" xfId="1" quotePrefix="1" applyNumberFormat="1" applyFont="1" applyBorder="1" applyProtection="1">
      <protection locked="0"/>
    </xf>
    <xf numFmtId="0" fontId="12" fillId="2" borderId="1" xfId="0" applyFont="1" applyFill="1" applyBorder="1" applyAlignment="1" applyProtection="1">
      <alignment horizontal="center" vertical="center"/>
    </xf>
    <xf numFmtId="4" fontId="9" fillId="0" borderId="1" xfId="0" applyNumberFormat="1" applyFont="1" applyBorder="1" applyAlignment="1" applyProtection="1">
      <alignment vertical="center"/>
      <protection locked="0"/>
    </xf>
    <xf numFmtId="0" fontId="5" fillId="2" borderId="1" xfId="0" applyFont="1" applyFill="1" applyBorder="1" applyAlignment="1" applyProtection="1">
      <alignment horizontal="center" vertical="center"/>
    </xf>
    <xf numFmtId="0" fontId="11" fillId="0" borderId="1" xfId="0" applyFont="1" applyBorder="1"/>
    <xf numFmtId="0" fontId="5" fillId="0" borderId="1" xfId="0" applyFont="1" applyBorder="1" applyProtection="1">
      <protection locked="0"/>
    </xf>
    <xf numFmtId="4" fontId="6" fillId="0" borderId="1" xfId="0" applyNumberFormat="1" applyFont="1" applyBorder="1" applyAlignment="1" applyProtection="1">
      <alignment horizontal="center" vertical="center"/>
      <protection locked="0"/>
    </xf>
    <xf numFmtId="0" fontId="13" fillId="0" borderId="1" xfId="0" applyFont="1" applyBorder="1"/>
    <xf numFmtId="0" fontId="2" fillId="3" borderId="1" xfId="0" applyFont="1" applyFill="1" applyBorder="1" applyAlignment="1">
      <alignment horizontal="center"/>
    </xf>
    <xf numFmtId="0" fontId="2" fillId="3" borderId="1" xfId="0" applyFont="1" applyFill="1" applyBorder="1"/>
    <xf numFmtId="49" fontId="0" fillId="3" borderId="1" xfId="0" applyNumberFormat="1" applyFill="1" applyBorder="1" applyAlignment="1">
      <alignment horizontal="center"/>
    </xf>
    <xf numFmtId="0" fontId="0" fillId="3" borderId="1" xfId="0" applyFill="1" applyBorder="1" applyAlignment="1">
      <alignment horizontal="center" vertical="center"/>
    </xf>
    <xf numFmtId="0" fontId="0" fillId="0" borderId="1" xfId="0" applyBorder="1" applyAlignment="1">
      <alignment horizontal="right"/>
    </xf>
    <xf numFmtId="0" fontId="0" fillId="0" borderId="1" xfId="0" applyBorder="1" applyAlignment="1">
      <alignment horizontal="center"/>
    </xf>
    <xf numFmtId="4" fontId="0" fillId="3" borderId="1" xfId="0" applyNumberFormat="1" applyFill="1" applyBorder="1" applyAlignment="1">
      <alignment horizontal="center" vertical="center"/>
    </xf>
    <xf numFmtId="0" fontId="3" fillId="3" borderId="1" xfId="0" applyFont="1" applyFill="1" applyBorder="1" applyAlignment="1">
      <alignment horizontal="center"/>
    </xf>
    <xf numFmtId="0" fontId="6" fillId="0" borderId="0" xfId="0" applyFont="1" applyBorder="1" applyProtection="1">
      <protection locked="0"/>
    </xf>
    <xf numFmtId="3" fontId="6" fillId="0" borderId="0" xfId="1" applyNumberFormat="1" applyFont="1" applyBorder="1" applyAlignment="1" applyProtection="1">
      <alignment horizontal="right"/>
      <protection locked="0"/>
    </xf>
    <xf numFmtId="4" fontId="6" fillId="0" borderId="0" xfId="0" applyNumberFormat="1" applyFont="1" applyBorder="1" applyProtection="1">
      <protection locked="0"/>
    </xf>
    <xf numFmtId="4" fontId="0" fillId="3" borderId="1" xfId="0" applyNumberFormat="1" applyFill="1" applyBorder="1"/>
    <xf numFmtId="165" fontId="6" fillId="0" borderId="0" xfId="0" applyNumberFormat="1" applyFont="1" applyBorder="1" applyAlignment="1" applyProtection="1">
      <alignment horizontal="center" vertical="center"/>
      <protection locked="0"/>
    </xf>
    <xf numFmtId="3" fontId="6" fillId="0" borderId="0" xfId="1" applyNumberFormat="1" applyFont="1" applyBorder="1" applyProtection="1">
      <protection locked="0"/>
    </xf>
    <xf numFmtId="0" fontId="6" fillId="0" borderId="0" xfId="0" applyFont="1" applyBorder="1" applyAlignment="1" applyProtection="1">
      <alignment horizontal="center"/>
      <protection locked="0"/>
    </xf>
    <xf numFmtId="0" fontId="0" fillId="0" borderId="1" xfId="0" applyBorder="1" applyAlignment="1">
      <alignment horizontal="center" vertical="center"/>
    </xf>
    <xf numFmtId="3" fontId="6" fillId="0" borderId="2" xfId="1" applyNumberFormat="1" applyFont="1" applyBorder="1" applyAlignment="1" applyProtection="1">
      <alignment horizontal="right"/>
      <protection locked="0"/>
    </xf>
    <xf numFmtId="4" fontId="6" fillId="0" borderId="2" xfId="0" applyNumberFormat="1" applyFont="1" applyBorder="1" applyProtection="1">
      <protection locked="0"/>
    </xf>
    <xf numFmtId="165" fontId="6" fillId="0" borderId="2" xfId="0" applyNumberFormat="1" applyFont="1" applyBorder="1" applyAlignment="1" applyProtection="1">
      <alignment horizontal="center" vertical="center"/>
      <protection locked="0"/>
    </xf>
    <xf numFmtId="3" fontId="6" fillId="0" borderId="2" xfId="1" applyNumberFormat="1" applyFont="1" applyBorder="1" applyProtection="1">
      <protection locked="0"/>
    </xf>
    <xf numFmtId="0" fontId="6" fillId="0" borderId="2" xfId="0" applyFont="1" applyBorder="1" applyProtection="1">
      <protection locked="0"/>
    </xf>
    <xf numFmtId="0" fontId="0" fillId="0" borderId="1" xfId="0" applyBorder="1" applyAlignment="1">
      <alignment horizontal="center" vertical="center" wrapText="1"/>
    </xf>
    <xf numFmtId="0" fontId="6" fillId="0" borderId="2" xfId="0" applyFont="1" applyBorder="1" applyAlignment="1" applyProtection="1">
      <alignment horizontal="center"/>
      <protection locked="0"/>
    </xf>
    <xf numFmtId="0" fontId="0" fillId="6" borderId="1" xfId="0" applyFill="1" applyBorder="1" applyAlignment="1">
      <alignment horizontal="center" vertical="center" wrapText="1"/>
    </xf>
    <xf numFmtId="4" fontId="12" fillId="0" borderId="2" xfId="0" applyNumberFormat="1" applyFont="1" applyBorder="1" applyAlignment="1" applyProtection="1">
      <alignment horizontal="center" vertical="center"/>
      <protection locked="0"/>
    </xf>
    <xf numFmtId="3" fontId="12" fillId="0" borderId="2" xfId="1" applyNumberFormat="1" applyFont="1" applyBorder="1" applyAlignment="1" applyProtection="1">
      <alignment horizontal="center" vertical="center"/>
      <protection locked="0"/>
    </xf>
    <xf numFmtId="0" fontId="6" fillId="0" borderId="4" xfId="0" applyFont="1" applyBorder="1" applyProtection="1">
      <protection locked="0"/>
    </xf>
    <xf numFmtId="0" fontId="5" fillId="0" borderId="0" xfId="0" applyFont="1" applyProtection="1">
      <protection locked="0"/>
    </xf>
    <xf numFmtId="0" fontId="6" fillId="0" borderId="0"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3" fontId="12" fillId="0" borderId="1" xfId="1" applyNumberFormat="1"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169" fontId="0" fillId="3" borderId="1" xfId="0" applyNumberFormat="1" applyFill="1" applyBorder="1" applyAlignment="1">
      <alignment horizontal="center" vertical="center"/>
    </xf>
    <xf numFmtId="4" fontId="0" fillId="0" borderId="1" xfId="0" applyNumberFormat="1" applyBorder="1"/>
    <xf numFmtId="169" fontId="0" fillId="0" borderId="1" xfId="0" applyNumberFormat="1" applyBorder="1"/>
    <xf numFmtId="169" fontId="0" fillId="3" borderId="1" xfId="0" applyNumberFormat="1" applyFill="1" applyBorder="1"/>
    <xf numFmtId="0" fontId="0" fillId="0" borderId="1" xfId="0" applyBorder="1" applyAlignment="1">
      <alignment wrapText="1"/>
    </xf>
    <xf numFmtId="0" fontId="0" fillId="0" borderId="1" xfId="0" applyBorder="1" applyAlignment="1">
      <alignment horizontal="right" wrapText="1"/>
    </xf>
    <xf numFmtId="0" fontId="0" fillId="0" borderId="1" xfId="0" applyBorder="1" applyAlignment="1">
      <alignment horizontal="center" wrapText="1"/>
    </xf>
    <xf numFmtId="3" fontId="0" fillId="0" borderId="1" xfId="0" applyNumberFormat="1" applyBorder="1" applyAlignment="1">
      <alignment horizontal="right"/>
    </xf>
    <xf numFmtId="3" fontId="0" fillId="0" borderId="1" xfId="0" applyNumberFormat="1" applyBorder="1"/>
    <xf numFmtId="4" fontId="19" fillId="0" borderId="0" xfId="0" applyNumberFormat="1" applyFont="1" applyBorder="1" applyProtection="1">
      <protection locked="0"/>
    </xf>
    <xf numFmtId="4" fontId="9" fillId="0" borderId="0" xfId="0" applyNumberFormat="1" applyFont="1" applyBorder="1" applyProtection="1">
      <protection locked="0"/>
    </xf>
    <xf numFmtId="0" fontId="0" fillId="0" borderId="2" xfId="0" applyBorder="1"/>
    <xf numFmtId="0" fontId="0" fillId="0" borderId="2" xfId="0" applyBorder="1" applyAlignment="1">
      <alignment horizontal="center"/>
    </xf>
    <xf numFmtId="3" fontId="0" fillId="3" borderId="1" xfId="0" applyNumberFormat="1" applyFill="1" applyBorder="1" applyAlignment="1">
      <alignment horizontal="center" vertical="center"/>
    </xf>
    <xf numFmtId="170" fontId="0" fillId="3" borderId="1" xfId="0" applyNumberFormat="1" applyFill="1" applyBorder="1" applyAlignment="1">
      <alignment horizontal="center" vertical="center"/>
    </xf>
    <xf numFmtId="170" fontId="0" fillId="0" borderId="1" xfId="0" applyNumberFormat="1" applyBorder="1"/>
    <xf numFmtId="0" fontId="4" fillId="2" borderId="1" xfId="0" applyFont="1" applyFill="1" applyBorder="1" applyAlignment="1" applyProtection="1">
      <alignment horizontal="center" vertical="center"/>
    </xf>
    <xf numFmtId="3" fontId="6" fillId="0" borderId="1" xfId="1" applyNumberFormat="1" applyFont="1" applyBorder="1" applyAlignment="1" applyProtection="1">
      <alignment horizontal="right"/>
      <protection locked="0"/>
    </xf>
    <xf numFmtId="0" fontId="6" fillId="0" borderId="1" xfId="0" applyFont="1" applyBorder="1" applyAlignment="1" applyProtection="1">
      <alignment horizontal="center"/>
      <protection locked="0"/>
    </xf>
    <xf numFmtId="0" fontId="0" fillId="6" borderId="13" xfId="0" applyFill="1" applyBorder="1"/>
    <xf numFmtId="49" fontId="5" fillId="2" borderId="1" xfId="0" applyNumberFormat="1" applyFont="1" applyFill="1" applyBorder="1" applyAlignment="1" applyProtection="1">
      <alignment horizontal="center"/>
    </xf>
    <xf numFmtId="3" fontId="6" fillId="0" borderId="1" xfId="0" applyNumberFormat="1" applyFont="1" applyBorder="1" applyAlignment="1" applyProtection="1">
      <alignment vertical="center"/>
      <protection locked="0"/>
    </xf>
    <xf numFmtId="165" fontId="6" fillId="0" borderId="1" xfId="0" applyNumberFormat="1" applyFont="1" applyBorder="1" applyAlignment="1" applyProtection="1">
      <alignment vertical="center"/>
      <protection locked="0"/>
    </xf>
    <xf numFmtId="3" fontId="6" fillId="0" borderId="1" xfId="0" applyNumberFormat="1" applyFont="1" applyBorder="1" applyAlignment="1" applyProtection="1">
      <alignment horizontal="right"/>
      <protection locked="0"/>
    </xf>
    <xf numFmtId="165" fontId="6" fillId="0" borderId="1" xfId="0" applyNumberFormat="1" applyFont="1" applyBorder="1" applyAlignment="1" applyProtection="1">
      <alignment horizontal="right" vertical="center"/>
      <protection locked="0"/>
    </xf>
    <xf numFmtId="3" fontId="6" fillId="0" borderId="1" xfId="1" applyNumberFormat="1" applyFont="1" applyBorder="1" applyAlignment="1" applyProtection="1">
      <alignment horizontal="center" vertical="center"/>
      <protection locked="0"/>
    </xf>
    <xf numFmtId="0" fontId="0" fillId="0" borderId="14" xfId="0" applyBorder="1"/>
    <xf numFmtId="0" fontId="0" fillId="6" borderId="14" xfId="0" applyFill="1" applyBorder="1"/>
    <xf numFmtId="3" fontId="6" fillId="0" borderId="14" xfId="1" applyNumberFormat="1" applyFont="1" applyBorder="1" applyProtection="1">
      <protection locked="0"/>
    </xf>
    <xf numFmtId="0" fontId="0" fillId="0" borderId="8" xfId="0" applyBorder="1"/>
    <xf numFmtId="0" fontId="6" fillId="0" borderId="1" xfId="0" applyFont="1" applyBorder="1" applyAlignment="1" applyProtection="1">
      <alignment horizontal="center" vertical="center" wrapText="1"/>
      <protection locked="0"/>
    </xf>
    <xf numFmtId="0" fontId="0" fillId="0" borderId="1" xfId="0" applyNumberFormat="1" applyBorder="1" applyAlignment="1">
      <alignment horizontal="right"/>
    </xf>
    <xf numFmtId="4" fontId="6" fillId="0" borderId="1" xfId="0" applyNumberFormat="1" applyFont="1" applyBorder="1" applyAlignment="1" applyProtection="1">
      <alignment horizontal="right"/>
      <protection locked="0"/>
    </xf>
    <xf numFmtId="3" fontId="19" fillId="0" borderId="1" xfId="0" applyNumberFormat="1" applyFont="1" applyBorder="1" applyProtection="1">
      <protection locked="0"/>
    </xf>
    <xf numFmtId="165" fontId="19" fillId="0" borderId="1" xfId="0" applyNumberFormat="1" applyFont="1" applyBorder="1" applyAlignment="1" applyProtection="1">
      <alignment horizontal="center" vertical="center"/>
      <protection locked="0"/>
    </xf>
    <xf numFmtId="3" fontId="19" fillId="0" borderId="1" xfId="1" applyNumberFormat="1" applyFont="1" applyBorder="1" applyProtection="1">
      <protection locked="0"/>
    </xf>
    <xf numFmtId="0" fontId="19" fillId="0" borderId="1" xfId="0" applyFont="1" applyBorder="1" applyProtection="1">
      <protection locked="0"/>
    </xf>
    <xf numFmtId="0" fontId="19" fillId="0" borderId="1" xfId="0" applyFont="1" applyBorder="1" applyAlignment="1" applyProtection="1">
      <alignment horizontal="center"/>
      <protection locked="0"/>
    </xf>
    <xf numFmtId="0" fontId="19" fillId="0" borderId="1" xfId="0" applyFont="1" applyBorder="1" applyAlignment="1" applyProtection="1">
      <alignment horizontal="center" vertical="center"/>
      <protection locked="0"/>
    </xf>
    <xf numFmtId="3" fontId="19" fillId="0" borderId="1" xfId="1" applyNumberFormat="1" applyFont="1" applyBorder="1" applyAlignment="1" applyProtection="1">
      <alignment horizontal="right"/>
      <protection locked="0"/>
    </xf>
    <xf numFmtId="4" fontId="19" fillId="0" borderId="1" xfId="0" applyNumberFormat="1" applyFont="1" applyBorder="1" applyProtection="1">
      <protection locked="0"/>
    </xf>
    <xf numFmtId="170" fontId="0" fillId="3" borderId="1" xfId="0" applyNumberFormat="1" applyFill="1" applyBorder="1" applyAlignment="1">
      <alignment horizontal="right"/>
    </xf>
    <xf numFmtId="170" fontId="0" fillId="3" borderId="1" xfId="0" applyNumberFormat="1" applyFill="1" applyBorder="1"/>
    <xf numFmtId="0" fontId="21" fillId="0" borderId="1" xfId="2" applyFont="1" applyFill="1" applyBorder="1" applyAlignment="1" applyProtection="1">
      <alignment horizontal="justify"/>
    </xf>
    <xf numFmtId="3" fontId="22" fillId="0" borderId="1" xfId="3" applyNumberFormat="1" applyFont="1" applyFill="1" applyBorder="1" applyAlignment="1" applyProtection="1">
      <alignment horizontal="right"/>
      <protection locked="0"/>
    </xf>
    <xf numFmtId="3" fontId="22" fillId="0" borderId="1" xfId="3" applyNumberFormat="1" applyFont="1" applyFill="1" applyBorder="1" applyAlignment="1" applyProtection="1">
      <protection locked="0"/>
    </xf>
    <xf numFmtId="166" fontId="23" fillId="0" borderId="1" xfId="2" applyNumberFormat="1" applyFont="1" applyFill="1" applyBorder="1" applyAlignment="1" applyProtection="1">
      <alignment horizontal="center" vertical="center"/>
      <protection locked="0"/>
    </xf>
    <xf numFmtId="170" fontId="21" fillId="0" borderId="1" xfId="2" applyNumberFormat="1" applyFont="1" applyFill="1" applyBorder="1" applyAlignment="1" applyProtection="1">
      <alignment horizontal="center" vertical="center"/>
      <protection locked="0"/>
    </xf>
    <xf numFmtId="0" fontId="22" fillId="0" borderId="1" xfId="2" applyFont="1" applyFill="1" applyBorder="1" applyAlignment="1" applyProtection="1">
      <protection locked="0"/>
    </xf>
    <xf numFmtId="0" fontId="22" fillId="0" borderId="1" xfId="2" applyFont="1" applyFill="1" applyBorder="1" applyAlignment="1" applyProtection="1">
      <alignment horizontal="center"/>
      <protection locked="0"/>
    </xf>
    <xf numFmtId="166" fontId="22" fillId="0" borderId="1" xfId="2" applyNumberFormat="1" applyFont="1" applyFill="1" applyBorder="1" applyAlignment="1" applyProtection="1">
      <alignment horizontal="center" vertical="center"/>
      <protection locked="0"/>
    </xf>
    <xf numFmtId="3" fontId="22" fillId="0" borderId="1" xfId="2" applyNumberFormat="1" applyFont="1" applyFill="1" applyBorder="1" applyAlignment="1" applyProtection="1">
      <protection locked="0"/>
    </xf>
    <xf numFmtId="4" fontId="6" fillId="0" borderId="1" xfId="0" applyNumberFormat="1" applyFont="1" applyBorder="1" applyAlignment="1" applyProtection="1">
      <alignment wrapText="1"/>
      <protection locked="0"/>
    </xf>
    <xf numFmtId="0" fontId="0" fillId="0" borderId="0" xfId="0" applyBorder="1"/>
    <xf numFmtId="0" fontId="0" fillId="0" borderId="5" xfId="0" applyBorder="1"/>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wrapText="1"/>
      <protection locked="0"/>
    </xf>
    <xf numFmtId="3" fontId="12" fillId="0" borderId="1" xfId="1" applyNumberFormat="1" applyFont="1" applyFill="1" applyBorder="1" applyAlignment="1" applyProtection="1">
      <alignment horizontal="right" vertical="center" wrapText="1"/>
      <protection locked="0"/>
    </xf>
    <xf numFmtId="0" fontId="0" fillId="0" borderId="6" xfId="0" applyBorder="1"/>
    <xf numFmtId="0" fontId="0" fillId="0" borderId="10" xfId="0" applyBorder="1"/>
    <xf numFmtId="168" fontId="6" fillId="0" borderId="1" xfId="0" applyNumberFormat="1" applyFont="1" applyBorder="1" applyProtection="1">
      <protection locked="0"/>
    </xf>
    <xf numFmtId="0" fontId="0" fillId="3" borderId="14" xfId="0" applyFill="1" applyBorder="1"/>
    <xf numFmtId="3" fontId="12" fillId="0" borderId="1" xfId="0" applyNumberFormat="1" applyFont="1" applyFill="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protection locked="0"/>
    </xf>
    <xf numFmtId="165" fontId="12" fillId="0" borderId="1" xfId="0" applyNumberFormat="1" applyFont="1" applyFill="1" applyBorder="1" applyAlignment="1" applyProtection="1">
      <alignment horizontal="center" vertical="center" wrapText="1"/>
      <protection locked="0"/>
    </xf>
    <xf numFmtId="3" fontId="19" fillId="0" borderId="1" xfId="1" applyNumberFormat="1" applyFont="1" applyBorder="1" applyAlignment="1" applyProtection="1">
      <alignment wrapText="1"/>
      <protection locked="0"/>
    </xf>
    <xf numFmtId="167" fontId="6" fillId="0" borderId="1" xfId="1" applyNumberFormat="1" applyFont="1" applyBorder="1" applyProtection="1">
      <protection locked="0"/>
    </xf>
    <xf numFmtId="0" fontId="12"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protection locked="0"/>
    </xf>
    <xf numFmtId="0" fontId="6" fillId="0" borderId="1" xfId="0" applyFont="1" applyBorder="1" applyAlignment="1" applyProtection="1">
      <alignment horizontal="center" wrapText="1"/>
      <protection locked="0"/>
    </xf>
    <xf numFmtId="0" fontId="0" fillId="0" borderId="4" xfId="0" applyBorder="1"/>
    <xf numFmtId="0" fontId="0" fillId="0" borderId="3" xfId="0" applyBorder="1"/>
    <xf numFmtId="0" fontId="0" fillId="0" borderId="9" xfId="0" applyBorder="1"/>
    <xf numFmtId="0" fontId="12" fillId="0" borderId="1" xfId="0" applyFont="1" applyBorder="1" applyAlignment="1" applyProtection="1">
      <alignment horizontal="left" vertical="center"/>
      <protection locked="0"/>
    </xf>
    <xf numFmtId="0" fontId="0" fillId="0" borderId="12" xfId="0" applyBorder="1"/>
    <xf numFmtId="0" fontId="24" fillId="0" borderId="1" xfId="2" applyFont="1" applyFill="1" applyBorder="1" applyAlignment="1" applyProtection="1">
      <alignment horizontal="center" vertical="center"/>
      <protection locked="0"/>
    </xf>
    <xf numFmtId="0" fontId="0" fillId="0" borderId="15" xfId="0" applyBorder="1"/>
    <xf numFmtId="0" fontId="0" fillId="0" borderId="7" xfId="0" applyBorder="1"/>
    <xf numFmtId="0" fontId="12" fillId="0" borderId="1" xfId="0" applyFont="1" applyBorder="1" applyAlignment="1" applyProtection="1">
      <alignment wrapText="1"/>
      <protection locked="0"/>
    </xf>
    <xf numFmtId="0" fontId="20" fillId="0" borderId="1" xfId="0" applyFont="1" applyBorder="1" applyAlignment="1" applyProtection="1">
      <alignment wrapText="1"/>
      <protection locked="0"/>
    </xf>
    <xf numFmtId="0" fontId="12" fillId="0" borderId="1" xfId="0" applyFont="1" applyBorder="1" applyProtection="1">
      <protection locked="0"/>
    </xf>
    <xf numFmtId="0" fontId="12" fillId="0" borderId="1" xfId="0" applyFont="1" applyBorder="1" applyAlignment="1" applyProtection="1">
      <alignment horizontal="center" wrapText="1"/>
      <protection locked="0"/>
    </xf>
    <xf numFmtId="3" fontId="19" fillId="0" borderId="1" xfId="1" applyNumberFormat="1" applyFont="1" applyBorder="1" applyAlignment="1" applyProtection="1">
      <alignment horizontal="right" wrapText="1"/>
      <protection locked="0"/>
    </xf>
    <xf numFmtId="3" fontId="12" fillId="0" borderId="1" xfId="1" applyNumberFormat="1" applyFont="1" applyBorder="1" applyAlignment="1" applyProtection="1">
      <alignment horizontal="right" wrapText="1"/>
      <protection locked="0"/>
    </xf>
    <xf numFmtId="3" fontId="12" fillId="0" borderId="1" xfId="1" applyNumberFormat="1" applyFont="1" applyBorder="1" applyAlignment="1" applyProtection="1">
      <alignment horizontal="right"/>
      <protection locked="0"/>
    </xf>
    <xf numFmtId="4" fontId="19" fillId="0" borderId="1" xfId="0" applyNumberFormat="1" applyFont="1" applyBorder="1" applyAlignment="1" applyProtection="1">
      <alignment horizontal="right"/>
      <protection locked="0"/>
    </xf>
    <xf numFmtId="0" fontId="0" fillId="0" borderId="0" xfId="0" applyBorder="1" applyAlignment="1">
      <alignment horizontal="right"/>
    </xf>
    <xf numFmtId="3" fontId="9" fillId="0" borderId="1" xfId="1" applyNumberFormat="1" applyFont="1" applyBorder="1" applyAlignment="1" applyProtection="1">
      <alignment horizontal="right"/>
      <protection locked="0"/>
    </xf>
    <xf numFmtId="0" fontId="0" fillId="0" borderId="2" xfId="0" applyBorder="1" applyAlignment="1">
      <alignment horizontal="right"/>
    </xf>
    <xf numFmtId="3" fontId="6" fillId="0" borderId="1" xfId="1" applyNumberFormat="1" applyFont="1" applyBorder="1" applyAlignment="1" applyProtection="1">
      <alignment horizontal="right" vertical="center"/>
      <protection locked="0"/>
    </xf>
    <xf numFmtId="3" fontId="6" fillId="0" borderId="1" xfId="1" applyNumberFormat="1" applyFont="1" applyBorder="1" applyAlignment="1" applyProtection="1">
      <alignment horizontal="right" wrapText="1"/>
      <protection locked="0"/>
    </xf>
    <xf numFmtId="171" fontId="21" fillId="0" borderId="1" xfId="3" applyFont="1" applyFill="1" applyBorder="1" applyAlignment="1" applyProtection="1">
      <alignment horizontal="right"/>
      <protection locked="0"/>
    </xf>
    <xf numFmtId="3" fontId="6" fillId="0" borderId="1" xfId="1" applyNumberFormat="1" applyFont="1" applyBorder="1" applyAlignment="1" applyProtection="1">
      <alignment horizontal="right" vertical="center" wrapText="1"/>
      <protection locked="0"/>
    </xf>
    <xf numFmtId="4" fontId="19" fillId="0" borderId="1" xfId="0" applyNumberFormat="1" applyFont="1" applyBorder="1" applyAlignment="1" applyProtection="1">
      <alignment horizontal="center" vertical="center" wrapText="1"/>
      <protection locked="0"/>
    </xf>
    <xf numFmtId="4" fontId="12" fillId="0" borderId="1" xfId="0" applyNumberFormat="1" applyFont="1" applyBorder="1" applyProtection="1">
      <protection locked="0"/>
    </xf>
    <xf numFmtId="4" fontId="6" fillId="0" borderId="1" xfId="0" applyNumberFormat="1" applyFont="1" applyBorder="1" applyAlignment="1" applyProtection="1">
      <alignment horizontal="center" vertical="center" wrapText="1"/>
      <protection locked="0"/>
    </xf>
    <xf numFmtId="4" fontId="6" fillId="0" borderId="1" xfId="0" applyNumberFormat="1" applyFont="1" applyBorder="1" applyAlignment="1" applyProtection="1">
      <alignment horizontal="right" vertical="center"/>
      <protection locked="0"/>
    </xf>
    <xf numFmtId="0" fontId="21" fillId="0" borderId="1" xfId="2" applyFont="1" applyFill="1" applyBorder="1" applyAlignment="1" applyProtection="1">
      <protection locked="0"/>
    </xf>
    <xf numFmtId="0" fontId="0" fillId="3" borderId="0" xfId="0" applyFill="1" applyBorder="1"/>
    <xf numFmtId="0" fontId="0" fillId="3" borderId="2" xfId="0" applyFill="1" applyBorder="1"/>
    <xf numFmtId="3" fontId="12" fillId="0" borderId="1" xfId="0" applyNumberFormat="1" applyFont="1" applyBorder="1" applyAlignment="1" applyProtection="1">
      <alignment wrapText="1"/>
      <protection locked="0"/>
    </xf>
    <xf numFmtId="3" fontId="12" fillId="0" borderId="1" xfId="0" applyNumberFormat="1" applyFont="1" applyBorder="1" applyProtection="1">
      <protection locked="0"/>
    </xf>
    <xf numFmtId="3" fontId="19" fillId="0" borderId="1"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4" fontId="12" fillId="0" borderId="1" xfId="0" quotePrefix="1" applyNumberFormat="1" applyFont="1" applyBorder="1" applyAlignment="1" applyProtection="1">
      <alignment wrapText="1"/>
      <protection locked="0"/>
    </xf>
    <xf numFmtId="170" fontId="0" fillId="0" borderId="0" xfId="0" applyNumberFormat="1" applyBorder="1"/>
    <xf numFmtId="3" fontId="12" fillId="0" borderId="1" xfId="1" applyNumberFormat="1" applyFont="1" applyBorder="1" applyAlignment="1" applyProtection="1">
      <alignment wrapText="1"/>
      <protection locked="0"/>
    </xf>
    <xf numFmtId="3" fontId="12" fillId="0" borderId="1" xfId="1" applyNumberFormat="1" applyFont="1" applyBorder="1" applyProtection="1">
      <protection locked="0"/>
    </xf>
    <xf numFmtId="3" fontId="6" fillId="0" borderId="1" xfId="1" applyNumberFormat="1" applyFont="1" applyBorder="1" applyAlignment="1" applyProtection="1">
      <alignment horizontal="center" vertical="center" wrapText="1"/>
      <protection locked="0"/>
    </xf>
    <xf numFmtId="3" fontId="6" fillId="0" borderId="1" xfId="1" applyNumberFormat="1" applyFont="1" applyBorder="1" applyAlignment="1" applyProtection="1">
      <alignment horizontal="center"/>
      <protection locked="0"/>
    </xf>
    <xf numFmtId="15" fontId="5" fillId="0" borderId="1" xfId="0" applyNumberFormat="1" applyFont="1" applyBorder="1" applyProtection="1">
      <protection locked="0"/>
    </xf>
    <xf numFmtId="0" fontId="6" fillId="0" borderId="1" xfId="0" applyFont="1" applyBorder="1" applyAlignment="1" applyProtection="1">
      <alignment horizontal="left" vertical="center"/>
      <protection locked="0"/>
    </xf>
    <xf numFmtId="0" fontId="14" fillId="0" borderId="1" xfId="0" applyFont="1" applyBorder="1" applyAlignment="1" applyProtection="1">
      <alignment wrapText="1"/>
      <protection locked="0"/>
    </xf>
    <xf numFmtId="0" fontId="17" fillId="0" borderId="1" xfId="0" applyFont="1" applyBorder="1"/>
    <xf numFmtId="0" fontId="14" fillId="0" borderId="1" xfId="0" applyFont="1" applyBorder="1" applyProtection="1">
      <protection locked="0"/>
    </xf>
    <xf numFmtId="0" fontId="18" fillId="0" borderId="1" xfId="0" applyFont="1" applyBorder="1"/>
    <xf numFmtId="0" fontId="16" fillId="0" borderId="1" xfId="0" applyFont="1" applyBorder="1"/>
    <xf numFmtId="0" fontId="0" fillId="0" borderId="0" xfId="0" applyBorder="1" applyAlignment="1">
      <alignment horizontal="center"/>
    </xf>
    <xf numFmtId="0" fontId="12" fillId="0" borderId="1" xfId="0" applyFont="1" applyBorder="1" applyAlignment="1" applyProtection="1">
      <alignment horizontal="center"/>
      <protection locked="0"/>
    </xf>
    <xf numFmtId="0" fontId="14" fillId="0" borderId="1" xfId="0" applyFont="1" applyBorder="1" applyAlignment="1" applyProtection="1">
      <alignment horizontal="center" wrapText="1"/>
      <protection locked="0"/>
    </xf>
    <xf numFmtId="11" fontId="6" fillId="0" borderId="1" xfId="0" applyNumberFormat="1" applyFont="1" applyBorder="1" applyProtection="1">
      <protection locked="0"/>
    </xf>
    <xf numFmtId="0" fontId="0" fillId="0" borderId="11" xfId="0" applyBorder="1"/>
    <xf numFmtId="0" fontId="4" fillId="2" borderId="0"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5" xfId="0" applyFont="1" applyFill="1" applyBorder="1" applyAlignment="1" applyProtection="1">
      <alignment vertical="center"/>
    </xf>
    <xf numFmtId="0" fontId="4" fillId="2" borderId="12" xfId="0" applyFont="1" applyFill="1" applyBorder="1" applyAlignment="1" applyProtection="1">
      <alignment vertical="center"/>
    </xf>
    <xf numFmtId="0" fontId="4" fillId="2" borderId="14" xfId="0" applyFont="1" applyFill="1" applyBorder="1" applyAlignment="1" applyProtection="1">
      <alignment vertical="center"/>
    </xf>
    <xf numFmtId="0" fontId="4" fillId="8" borderId="1" xfId="0" applyFont="1" applyFill="1" applyBorder="1" applyAlignment="1" applyProtection="1">
      <alignment horizontal="center" vertical="center" wrapText="1"/>
    </xf>
    <xf numFmtId="0" fontId="25" fillId="2" borderId="1" xfId="0" applyFont="1" applyFill="1" applyBorder="1" applyAlignment="1" applyProtection="1">
      <alignment vertical="center"/>
    </xf>
    <xf numFmtId="0" fontId="4" fillId="2" borderId="16" xfId="0" applyFont="1" applyFill="1" applyBorder="1" applyAlignment="1" applyProtection="1">
      <alignment vertical="center"/>
    </xf>
    <xf numFmtId="0" fontId="4" fillId="2" borderId="10" xfId="0" applyFont="1" applyFill="1" applyBorder="1" applyAlignment="1" applyProtection="1">
      <alignment vertical="center"/>
    </xf>
    <xf numFmtId="0" fontId="5" fillId="2" borderId="14" xfId="0" applyFont="1" applyFill="1" applyBorder="1" applyAlignment="1" applyProtection="1">
      <alignment horizontal="center" vertical="center"/>
    </xf>
    <xf numFmtId="165" fontId="5" fillId="2" borderId="14" xfId="1" applyNumberFormat="1" applyFont="1" applyFill="1" applyBorder="1" applyAlignment="1" applyProtection="1">
      <alignment horizontal="center" vertical="center"/>
    </xf>
    <xf numFmtId="0" fontId="0" fillId="0" borderId="2" xfId="0" applyBorder="1" applyAlignment="1">
      <alignment horizontal="center" vertical="center" wrapText="1"/>
    </xf>
    <xf numFmtId="4" fontId="0" fillId="0" borderId="2" xfId="0" applyNumberFormat="1" applyBorder="1" applyAlignment="1">
      <alignment horizontal="right"/>
    </xf>
    <xf numFmtId="4" fontId="0" fillId="0" borderId="0" xfId="0" applyNumberFormat="1" applyBorder="1" applyAlignment="1">
      <alignment horizontal="right"/>
    </xf>
    <xf numFmtId="0" fontId="4" fillId="2" borderId="8" xfId="0" applyFont="1" applyFill="1" applyBorder="1" applyAlignment="1" applyProtection="1">
      <alignment vertical="center"/>
    </xf>
    <xf numFmtId="170" fontId="23" fillId="0" borderId="1" xfId="2" applyNumberFormat="1" applyFont="1" applyFill="1" applyBorder="1" applyAlignment="1" applyProtection="1">
      <alignment horizontal="justify"/>
    </xf>
    <xf numFmtId="170" fontId="23" fillId="0" borderId="0" xfId="2" applyNumberFormat="1" applyFont="1" applyFill="1" applyBorder="1" applyAlignment="1" applyProtection="1">
      <alignment horizontal="justify"/>
    </xf>
    <xf numFmtId="170" fontId="0" fillId="0" borderId="2" xfId="0" applyNumberFormat="1" applyBorder="1"/>
    <xf numFmtId="0" fontId="5" fillId="0" borderId="5" xfId="0" applyFont="1" applyBorder="1" applyAlignment="1" applyProtection="1">
      <alignment horizontal="center" vertical="center"/>
      <protection locked="0"/>
    </xf>
    <xf numFmtId="0" fontId="0" fillId="0" borderId="5" xfId="0" applyBorder="1" applyAlignment="1">
      <alignment horizontal="center" vertical="center"/>
    </xf>
    <xf numFmtId="3" fontId="12" fillId="0" borderId="1" xfId="1" applyNumberFormat="1" applyFont="1" applyBorder="1" applyAlignment="1" applyProtection="1">
      <alignment horizontal="right" vertical="center"/>
      <protection locked="0"/>
    </xf>
    <xf numFmtId="4" fontId="12" fillId="0" borderId="1" xfId="0" applyNumberFormat="1" applyFont="1" applyBorder="1" applyAlignment="1" applyProtection="1">
      <alignment horizontal="center" vertical="center"/>
      <protection locked="0"/>
    </xf>
    <xf numFmtId="4" fontId="6" fillId="0" borderId="5" xfId="0" applyNumberFormat="1" applyFont="1" applyBorder="1" applyProtection="1">
      <protection locked="0"/>
    </xf>
    <xf numFmtId="3" fontId="12" fillId="0" borderId="1" xfId="0" applyNumberFormat="1" applyFont="1" applyBorder="1" applyAlignment="1" applyProtection="1">
      <alignment horizontal="center" vertical="center"/>
      <protection locked="0"/>
    </xf>
    <xf numFmtId="3" fontId="6" fillId="0" borderId="0" xfId="0" applyNumberFormat="1" applyFont="1" applyBorder="1" applyProtection="1">
      <protection locked="0"/>
    </xf>
    <xf numFmtId="3" fontId="12" fillId="0" borderId="1" xfId="1" applyNumberFormat="1" applyFont="1" applyBorder="1" applyAlignment="1" applyProtection="1">
      <alignment horizontal="center" vertical="center"/>
      <protection locked="0"/>
    </xf>
    <xf numFmtId="0" fontId="3" fillId="8" borderId="0" xfId="0" applyFont="1" applyFill="1" applyAlignment="1">
      <alignment wrapText="1"/>
    </xf>
    <xf numFmtId="0" fontId="5" fillId="0" borderId="0" xfId="0" applyFont="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 fillId="0" borderId="2" xfId="0" applyFont="1" applyBorder="1"/>
    <xf numFmtId="0" fontId="2" fillId="0" borderId="0" xfId="0" applyFont="1" applyBorder="1"/>
    <xf numFmtId="14" fontId="6" fillId="0" borderId="14" xfId="0" applyNumberFormat="1" applyFont="1" applyBorder="1" applyAlignment="1" applyProtection="1">
      <alignment horizontal="center"/>
      <protection locked="0"/>
    </xf>
    <xf numFmtId="0" fontId="2" fillId="0" borderId="0" xfId="0" applyFont="1" applyBorder="1" applyAlignment="1">
      <alignment horizontal="right"/>
    </xf>
    <xf numFmtId="3" fontId="2" fillId="0" borderId="0" xfId="0" applyNumberFormat="1" applyFont="1" applyBorder="1" applyAlignment="1">
      <alignment horizontal="right"/>
    </xf>
    <xf numFmtId="3" fontId="6" fillId="0" borderId="10" xfId="1" applyNumberFormat="1" applyFont="1" applyBorder="1" applyProtection="1">
      <protection locked="0"/>
    </xf>
    <xf numFmtId="3" fontId="12" fillId="0" borderId="2" xfId="1" applyNumberFormat="1" applyFont="1" applyBorder="1" applyAlignment="1" applyProtection="1">
      <alignment horizontal="right" vertical="center"/>
      <protection locked="0"/>
    </xf>
    <xf numFmtId="3" fontId="6" fillId="0" borderId="5" xfId="1" applyNumberFormat="1" applyFont="1" applyBorder="1" applyAlignment="1" applyProtection="1">
      <alignment horizontal="right"/>
      <protection locked="0"/>
    </xf>
    <xf numFmtId="4" fontId="6" fillId="0" borderId="0" xfId="0" applyNumberFormat="1" applyFont="1" applyBorder="1" applyAlignment="1" applyProtection="1">
      <alignment horizontal="center" vertical="center" wrapText="1"/>
      <protection locked="0"/>
    </xf>
    <xf numFmtId="0" fontId="0" fillId="0" borderId="0" xfId="0" applyBorder="1" applyAlignment="1">
      <alignment wrapText="1"/>
    </xf>
    <xf numFmtId="168" fontId="6" fillId="0" borderId="0" xfId="0" applyNumberFormat="1" applyFont="1" applyBorder="1" applyProtection="1">
      <protection locked="0"/>
    </xf>
    <xf numFmtId="4" fontId="22" fillId="0" borderId="1" xfId="2" applyNumberFormat="1" applyFont="1" applyFill="1" applyBorder="1" applyAlignment="1" applyProtection="1">
      <protection locked="0"/>
    </xf>
    <xf numFmtId="3" fontId="2" fillId="0" borderId="0" xfId="0" applyNumberFormat="1" applyFont="1" applyBorder="1"/>
    <xf numFmtId="3" fontId="12" fillId="0" borderId="2" xfId="0" applyNumberFormat="1" applyFont="1" applyBorder="1" applyAlignment="1" applyProtection="1">
      <alignment horizontal="center" vertical="center"/>
      <protection locked="0"/>
    </xf>
    <xf numFmtId="3" fontId="6" fillId="0" borderId="5" xfId="1" applyNumberFormat="1" applyFont="1" applyBorder="1" applyProtection="1">
      <protection locked="0"/>
    </xf>
    <xf numFmtId="165" fontId="6" fillId="0" borderId="0" xfId="0" applyNumberFormat="1" applyFont="1" applyBorder="1" applyAlignment="1" applyProtection="1">
      <alignment horizontal="right" vertical="center"/>
      <protection locked="0"/>
    </xf>
    <xf numFmtId="165" fontId="12" fillId="0" borderId="2" xfId="0" applyNumberFormat="1" applyFont="1" applyBorder="1" applyAlignment="1" applyProtection="1">
      <alignment horizontal="center" vertical="center"/>
      <protection locked="0"/>
    </xf>
    <xf numFmtId="165" fontId="6" fillId="0" borderId="8" xfId="0" applyNumberFormat="1" applyFont="1" applyBorder="1" applyAlignment="1" applyProtection="1">
      <alignment horizontal="center" vertical="center"/>
      <protection locked="0"/>
    </xf>
    <xf numFmtId="170" fontId="0" fillId="0" borderId="5" xfId="0" applyNumberFormat="1" applyBorder="1"/>
    <xf numFmtId="0" fontId="12" fillId="0" borderId="2" xfId="0" applyFont="1" applyBorder="1" applyAlignment="1" applyProtection="1">
      <alignment horizontal="center" vertical="center" wrapText="1"/>
      <protection locked="0"/>
    </xf>
    <xf numFmtId="0" fontId="6" fillId="0" borderId="5" xfId="0" applyFont="1" applyBorder="1" applyProtection="1">
      <protection locked="0"/>
    </xf>
    <xf numFmtId="0" fontId="9" fillId="0" borderId="1"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0" fillId="8" borderId="1" xfId="0" applyFill="1" applyBorder="1" applyAlignment="1">
      <alignment horizontal="center" vertical="center" wrapText="1"/>
    </xf>
    <xf numFmtId="4" fontId="0" fillId="8" borderId="1" xfId="0" applyNumberFormat="1" applyFill="1" applyBorder="1" applyAlignment="1">
      <alignment horizontal="center" vertical="center" wrapText="1"/>
    </xf>
    <xf numFmtId="0" fontId="0" fillId="8" borderId="1" xfId="0" applyFill="1" applyBorder="1"/>
    <xf numFmtId="3" fontId="12" fillId="8" borderId="1" xfId="1" applyNumberFormat="1" applyFont="1" applyFill="1" applyBorder="1" applyAlignment="1" applyProtection="1">
      <alignment horizontal="right"/>
      <protection locked="0"/>
    </xf>
    <xf numFmtId="4" fontId="12" fillId="8" borderId="1" xfId="0" applyNumberFormat="1" applyFont="1" applyFill="1" applyBorder="1" applyProtection="1">
      <protection locked="0"/>
    </xf>
    <xf numFmtId="173" fontId="0" fillId="0" borderId="1" xfId="0" applyNumberFormat="1" applyBorder="1"/>
    <xf numFmtId="0" fontId="0" fillId="8" borderId="0" xfId="0" applyFill="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textRotation="90"/>
    </xf>
    <xf numFmtId="0" fontId="0" fillId="0" borderId="0" xfId="0" pivotButton="1" applyAlignment="1"/>
    <xf numFmtId="0" fontId="0" fillId="0" borderId="0" xfId="0" applyAlignment="1"/>
    <xf numFmtId="0" fontId="0" fillId="0" borderId="0" xfId="0" applyNumberFormat="1" applyAlignment="1"/>
    <xf numFmtId="0" fontId="0" fillId="0" borderId="0" xfId="0" applyAlignment="1">
      <alignment horizontal="left" indent="1"/>
    </xf>
  </cellXfs>
  <cellStyles count="4">
    <cellStyle name="Excel Built-in Comma" xfId="3"/>
    <cellStyle name="Excel Built-in Normal" xfId="2"/>
    <cellStyle name="Migliaia" xfId="1" builtinId="3"/>
    <cellStyle name="Normale" xfId="0" builtinId="0"/>
  </cellStyles>
  <dxfs count="7">
    <dxf>
      <alignment textRotation="0" readingOrder="0"/>
    </dxf>
    <dxf>
      <alignment textRotation="0" readingOrder="0"/>
    </dxf>
    <dxf>
      <alignment textRotation="0" readingOrder="0"/>
    </dxf>
    <dxf>
      <alignment textRotation="0" readingOrder="0"/>
    </dxf>
    <dxf>
      <alignment textRotation="90" readingOrder="0"/>
    </dxf>
    <dxf>
      <alignment textRotation="90" readingOrder="0"/>
    </dxf>
    <dxf>
      <alignment textRotation="9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sharedStrings" Target="sharedStrings.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pivotCacheDefinition" Target="pivotCache/pivotCacheDefinition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8" Type="http://schemas.openxmlformats.org/officeDocument/2006/relationships/externalLink" Target="externalLinks/externalLink4.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marino/Documents/Uspend/Reale%20Indagine%20Covid%2019/Risposte/MOLISE/ASREM%20Molise%20-%20Sched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CALABRIA\AZIENDA%20OSPEDALIERA%20BIANCHI%20MELACRINO%20MORELLI\ANAC-AO-BIANCHI-MM---Scheda-in48950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CALABRIA\AZIENDA%20OSPEDALIERA%20COSENZA\A.O.%20COSENZA%20-%20Scheda%20riscontr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CALABRIA\AZIENDA%20SANITARIA%20PROVINCIALE%20DI%20VIBO%20VALENTIA\ANAC.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4.%20RISPOSTE%20S.A\ASL%20ROMA%204%20-%20Sched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LAZIO\AZ%20%20OSP%20SANT'ANDREA\AO%20SANT'ANDREA%20-%20Scheda%20riscontr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LAZIO\AZ%20REG%20EMERGENZA%20ARES118\ARES%20118%20-%20Scheda%20riscontr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LAZIO\ASL%20ROMA%201\ASL%20ROMA%201%20-%20Scheda%20riscontr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LAZIO\ASL%20LATINA\ASL%20LATINA%20-%20Scheda%20riscontro.od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USL%20Viterbo%20-%20Sched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LAZIO\POLICLINICO%20MILITARE%20DI%20ROMA\Policlinico%20Militare%20Roma%20-%20Scheda%20riscontr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marino/Documents/Uspend/Reale%20Indagine%20Covid%2019/Risposte/MARCHE/A.%20O.%20OSPED%20RIUN%20MARCHE%20N/O.R.%20MARCHE%20NORD%20-%20Scheda.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AZREGCOORDSALUTE_tra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margherita.virgolini/AppData/Local/Microsoft/Windows/INetCache/Content.Outlook/EUZ0DOA1/AZREGCOORDSALUTE.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FRIULI%20VENEZIA-GIULIA\ASU%20GIUL.ISONT%20%20%20%20%20%20%20%20%20%20%2025.6.2020\RISPOSTA\ASU%20GI%20FVG%20-%20Scheda%20riscontr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EMILIA%20ROMAGNA\AOU%20PARMA\AOU%20PARMA%20-%20Scheda%20riscontr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EMILIA%20ROMAGNA\AOU%20MODENA\AOU%20MODENA%20-%20Scheda%20riscontr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EMILIA%20ROMAGNA\AUSL%20PIACENZA\AUSL%20PIACENZA%20-%20Sched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EMILIA%20ROMAGNA\AUSL%20MODENA\AUSL%20MODENA%20-%20Scheda.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CAMPANIA\Azienda%20San.%20Loc.%20NAPOLI%201%20CENTRO\ASL%20NAPOLI%201%20CENTRO%20-%20Scheda%20riscontr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CAMPANIA\Azienda%20San.%20Loc.%20NAPOLI%203%20SUD\ASL%20Napoli%203%20Sud%20-%20Scheda%20riscontro.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CAMPANIA\Azienda%20San.%20Loc.%20AVELLINO\ASL%20AVELLINO%20-%20Scheda%20riscont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marino/Documents/Uspend/Reale%20Indagine%20Covid%2019/Risposte/MARCHE/AG.%20REG.%20SAN.%20MARCHE/Regione%20Marche%20-%20Scheda.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CAMPANIA\AOU%20FEDERICO%20II\AOU%20Federico%20II%20-%20Scheda%20riscontro.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SMART%20WORKING\INDAGINE%20EMERGENZA%20COVID%2019\2a%20FASE%20-%20RICOGNIZIONE%20AFFIDAMENTI%20E%20CRITICITA'\2.%20RICHIESTE%20ALLE%20S.A%20E%20RISPOSTE\CAMPANIA\AZIENDA%20OSPEDALIERA%20S.G.%20MOSCATI\AO%20S.G.%20Moscati%20-%20Sched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marino/Documents/Uspend/Reale%20Indagine%20Covid%2019/Risposte/MARCHE/ASUR%20MARCHE/ASUR%20MARCHE%20-%20Sched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marino/Documents/Uspend/Reale%20Indagine%20Covid%2019/Risposte/MARCHE/AZ%20OSP%20UNIV.%20OSP%20RIUNITI%20U.L.S/A.O.%20OSPEDALI%20RIUNITI%20MARCHE%20-%20Sched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ABRUZZO\Az.San.%20loc.2%20Lanciano-Vasto-Chieti.docx\ASL%202%20ABRUZZO%20-%20Sched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ABRUZZO\Azienda%20Sanitaria%20Teramo\ASL%20TERAMO%20-%20Sche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BASILICATA\A.S.MATERA\ASM%20MATERA%20-%20Sched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sedfs01\uvcs\SMART%20WORKING\INDAGINE%20EMERGENZA%20COVID%2019\2a%20FASE%20-%20RICOGNIZIONE%20AFFIDAMENTI%20E%20CRITICITA'\2.%20RICHIESTE%20ALLE%20S.A%20E%20RISPOSTE\BASILICATA\REGIONE%20BASILICATA\Regione%20Basilicata%20-%20Sche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refreshError="1"/>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refreshError="1"/>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2"/>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refreshError="1"/>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2"/>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refreshError="1"/>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refreshError="1"/>
      <sheetData sheetId="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Foglio2"/>
    </sheetNames>
    <sheetDataSet>
      <sheetData sheetId="0"/>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onforti Davide" refreshedDate="44027.537444212961" createdVersion="6" refreshedVersion="6" minRefreshableVersion="3" recordCount="916">
  <cacheSource type="worksheet">
    <worksheetSource ref="A1:Y917" sheet="DATI"/>
  </cacheSource>
  <cacheFields count="25">
    <cacheField name="Regione" numFmtId="0">
      <sharedItems count="22">
        <s v="Abruzzo"/>
        <s v="Basilicata "/>
        <s v="Calabria "/>
        <s v="Campania"/>
        <s v="Centrale"/>
        <s v="Emilia Romagna "/>
        <s v="FRIULI VENEZIA GIULIA"/>
        <s v="Lazio"/>
        <s v="Liguria"/>
        <s v="Lombardia"/>
        <s v="Marche"/>
        <s v="Molise"/>
        <s v="Piemonte"/>
        <s v="Puglia"/>
        <s v="Sardegna"/>
        <s v="Sicilia"/>
        <s v="Toscana"/>
        <s v="Trentino Alto Adige"/>
        <s v="Umbria"/>
        <s v="Veneto"/>
        <s v="Valdaosta"/>
        <s v=" FRIULI VENEZIA GIULIA" u="1"/>
      </sharedItems>
    </cacheField>
    <cacheField name="Amministrazione" numFmtId="0">
      <sharedItems/>
    </cacheField>
    <cacheField name="CIG" numFmtId="0">
      <sharedItems containsBlank="1" containsMixedTypes="1" containsNumber="1" containsInteger="1" minValue="8232121128" maxValue="8.2459609999999994E+51"/>
    </cacheField>
    <cacheField name="IMPORTO_TOTALE_cig" numFmtId="0">
      <sharedItems containsBlank="1" containsMixedTypes="1" containsNumber="1" minValue="47470" maxValue="71523325"/>
    </cacheField>
    <cacheField name="CATEGORIA" numFmtId="0">
      <sharedItems containsBlank="1"/>
    </cacheField>
    <cacheField name="CATEGORIA2" numFmtId="0">
      <sharedItems containsBlank="1" count="8">
        <s v="ALTRE CATEGORIE MERCEOLOGICHE"/>
        <s v="VENTILATORI POLMONARI"/>
        <s v="ALTRI DPI"/>
        <s v="DISINFETTANTI"/>
        <s v="MASCHERINE"/>
        <s v="TAMPONI, REAGENTI, TEST DIAGNOSTICI"/>
        <m/>
        <s v="MASCHERINE " u="1"/>
      </sharedItems>
    </cacheField>
    <cacheField name="CATEGORIA3" numFmtId="0">
      <sharedItems containsBlank="1" count="15">
        <m/>
        <s v="ALTRO"/>
        <s v="SCHERMI"/>
        <s v="CAMICI"/>
        <s v="COPRICALZARE"/>
        <s v="COPRICAPO"/>
        <s v="OCCHIALI"/>
        <s v="TUTE"/>
        <s v="GUANTI"/>
        <s v="GREMBIULI"/>
        <s v="FFP3"/>
        <s v="CHIR"/>
        <s v="FFP2"/>
        <s v="FFP99"/>
        <s v="no"/>
      </sharedItems>
    </cacheField>
    <cacheField name="TIPOLOGIA PRODOTTO" numFmtId="0">
      <sharedItems containsBlank="1" longText="1"/>
    </cacheField>
    <cacheField name="DESCR_PROD" numFmtId="0">
      <sharedItems containsBlank="1" longText="1"/>
    </cacheField>
    <cacheField name="QTA_RICHIESTA" numFmtId="0">
      <sharedItems containsBlank="1" containsMixedTypes="1" containsNumber="1" containsInteger="1" minValue="1" maxValue="11662000" longText="1"/>
    </cacheField>
    <cacheField name="PR_UNITARIO_BASE" numFmtId="0">
      <sharedItems containsBlank="1" containsMixedTypes="1" containsNumber="1" minValue="0" maxValue="5988205.3200000003" longText="1"/>
    </cacheField>
    <cacheField name="IMP_TOTALE_BASE" numFmtId="0">
      <sharedItems containsBlank="1" containsMixedTypes="1" containsNumber="1" minValue="0" maxValue="61755075" longText="1"/>
    </cacheField>
    <cacheField name="QTA_OFFERTA" numFmtId="0">
      <sharedItems containsBlank="1" containsMixedTypes="1" containsNumber="1" containsInteger="1" minValue="0" maxValue="20095500" longText="1"/>
    </cacheField>
    <cacheField name="PR_UNITARIO_OFFERTO" numFmtId="0">
      <sharedItems containsBlank="1" containsMixedTypes="1" containsNumber="1" minValue="0" maxValue="5988206" count="442" longText="1">
        <n v="14500"/>
        <n v="2079"/>
        <n v="27978.23"/>
        <n v="3589.24"/>
        <n v="3989.35"/>
        <n v="15900"/>
        <n v="2600"/>
        <n v="1861.71"/>
        <n v="2910"/>
        <n v="12990"/>
        <n v="536"/>
        <n v="315000"/>
        <s v="offerta n.1 : € 5000,00 centrali -€ 5.500,00 Monitor multiparametrici- € 4.800,00 monitor portatili;                                                                                                                       offerta n.2: € 10.000,00 centrali -€ 3.666,00 Monitor multiparametrici- € 4.750,00 monitor portatili      "/>
        <n v="16800"/>
        <s v="offerta 1: € 13000,00       offerta2: 3.600,00+€ 60,75;                                offerta 3: € 14.950,00  offerta 4: € 8445,00"/>
        <s v="offerta 1: € 4.200,00; offerta 2: €  3.660,75"/>
        <s v="offerta 1: € 1.400,00 (pompe infusionali ) e € 1.100,00 (pompe peristaltiche)                  offerta 2: € 1.048,25 (offerte solo pompe peristaltiche)"/>
        <n v="0"/>
        <s v="PREZZI VARI"/>
        <m/>
        <n v="348.74"/>
        <n v="3150"/>
        <n v="1500"/>
        <n v="8500"/>
        <n v="2430"/>
        <n v="3333.65"/>
        <n v="9000"/>
        <n v="3400"/>
        <n v="8459"/>
        <n v="6380"/>
        <n v="2900"/>
        <n v="2540"/>
        <n v="8000"/>
        <s v="PROCEDURA ARIA"/>
        <n v="74000"/>
        <n v="294618"/>
        <s v="strumento GEM PREMIER_x000a_4000: locazione + assistenza_x000a_tecnica € 208,00 mese/cad.;_x000a_kit diagnostico BG / Elettroliti_x000a_/ HCT - CO-OX € 421,87 ; kit_x000a_diagnostico_x000a_BG/Elettroliti/Glu/Lac/HCTCO-_x000a_OX € 451,39; kit_x000a_diagnostico_x000a_BG/Elettroliti/Glu/Lac/HCTTbili-_x000a_CO-OX € 451,96 ; kit_x000a_capillari BG € 144,20;_x000a_materiale d'uso gratuito"/>
        <n v="69500"/>
        <s v="EURO 285.600,00 RIFERITO ALLA MERCE EFFETTIVAMENTE ORDINATA (NR. 17 LETTI RIANIMAZIONE + NR. 1 MATERASSO ANTIDECUBITO E NR. 3 COVER COPERTURA STANDARD RICEVUTE IN SCONTO MERCE) - VALORE DELLE OPZIONI ACQUISTO PARI AD EURO 171.203."/>
        <n v="5988206"/>
        <s v="E 8,02 Kg Kit SO_x000a_E 293,18 anno vestizione"/>
        <n v="45.08"/>
        <n v="45"/>
        <n v="21"/>
        <n v="13446.36"/>
        <n v="4575"/>
        <n v="230"/>
        <n v="2500"/>
        <n v="225"/>
        <n v="12979.6"/>
        <s v="costo orario del lavoro 17,59 - agio per la società interinale 1,01 per ora"/>
        <n v="0.6"/>
        <n v="57000"/>
        <s v="13.000,00 A PIATTAFORMA_x000a_16.400,00 MATERIALE DI CUNSUMO"/>
        <n v="23498.67"/>
        <n v="450"/>
        <n v="530"/>
        <n v="416"/>
        <n v="375"/>
        <n v="1073"/>
        <n v="3824"/>
        <s v="1000 € IVA ESCLUSA A TURNO PER MEDICO "/>
        <n v="0.189"/>
        <n v="50000"/>
        <n v="0.32500000000000001"/>
        <n v="2.65"/>
        <n v="9.5"/>
        <n v="3.95"/>
        <n v="2.2999999999999998"/>
        <n v="8.1"/>
        <n v="27"/>
        <n v="135"/>
        <n v="12"/>
        <n v="15"/>
        <n v="65"/>
        <n v="85"/>
        <n v="1.1000000000000001"/>
        <n v="68436"/>
        <n v="10000"/>
        <n v="8950"/>
        <s v="gara in corso di espletamento non si è ancora proceduto all'apertura dell'offerta economiica"/>
        <n v="9250"/>
        <n v="11000"/>
        <n v="13990"/>
        <s v="€ 5.300,/MESE PER INFERMIERE € 4.100,/MESE PER OSS"/>
        <n v="8250"/>
        <n v="14000"/>
        <n v="3950"/>
        <n v="3870"/>
        <n v="4000"/>
        <n v="112.5"/>
        <s v="Unità di sangue intero: euro 61,50_x000a_Unità di plasma: euro 70,75_x000a_Prezzi fissati da allegato 2 accordo Stato Regioni 14.04.2016"/>
        <n v="3.4464999999999999"/>
        <n v="0.41799999999999998"/>
        <n v="2.6"/>
        <s v="non applicabile"/>
        <s v="28,49/ora Tariffa regionale MSB con autista"/>
        <n v="15600"/>
        <n v="60000"/>
        <n v="630000"/>
        <n v="52899"/>
        <s v="JOB ITALIA SRL: 21428,74"/>
        <s v="DURING SPA: 21621,60"/>
        <s v="TEMPOR SPA: 21711,456"/>
        <s v="GI GROUP SPA: 21909,806"/>
        <n v="24.92"/>
        <n v="25.69"/>
        <n v="24.51"/>
        <n v="1200"/>
        <s v="30 €/ ORA"/>
        <n v="31417.66"/>
        <n v="31816.89"/>
        <n v="34194.910000000003"/>
        <n v="2488.88"/>
        <n v="49000"/>
        <s v="€ 62.064,00"/>
        <s v="44.500 euro per apparecchiara"/>
        <n v="2058.87"/>
        <n v="39740"/>
        <n v="900"/>
        <n v="720"/>
        <n v="62"/>
        <n v="136000"/>
        <n v="20"/>
        <n v="13999"/>
        <n v="4880"/>
        <s v="*media"/>
        <n v="10255.36"/>
        <n v="114000"/>
        <n v="97794.2"/>
        <n v="209100"/>
        <n v="12700"/>
        <n v="11400"/>
        <n v="14050"/>
        <n v="12400"/>
        <n v="14370"/>
        <n v="13120"/>
        <n v="14895"/>
        <n v="13100"/>
        <n v="90000"/>
        <n v="14914.42"/>
        <n v="9678.56"/>
        <n v="186"/>
        <n v="21450"/>
        <n v="9800"/>
        <n v="1900"/>
        <n v="10240"/>
        <n v="4490"/>
        <n v="1290"/>
        <s v="80.000,00 OLTRE IVA"/>
        <n v="89700"/>
        <n v="135000"/>
        <n v="62000"/>
        <s v="€ 69.500,00_x000a_iva non compresa"/>
        <n v="19866"/>
        <n v="1201.6400000000001"/>
        <n v="14.872299999999999"/>
        <n v="2.1"/>
        <n v="7"/>
        <n v="3"/>
        <n v="2.8"/>
        <n v="0.06"/>
        <n v="0.08"/>
        <n v="1.4"/>
        <n v="3.2"/>
        <n v="8"/>
        <n v="3.98"/>
        <n v="5.95"/>
        <n v="5.5E-2"/>
        <n v="2.9"/>
        <n v="2.95"/>
        <n v="5.27"/>
        <n v="14"/>
        <n v="2.92"/>
        <n v="10.17"/>
        <n v="4.7699999999999996"/>
        <n v="4.9800000000000004"/>
        <n v="12.6"/>
        <n v="6.6"/>
        <n v="9.5500000000000007"/>
        <n v="5.89"/>
        <n v="0.84"/>
        <n v="0.123"/>
        <n v="5.3999999999999999E-2"/>
        <n v="3.3000000000000002E-2"/>
        <n v="0.45"/>
        <n v="0.02"/>
        <n v="0.33350000000000002"/>
        <n v="5.6000000000000001E-2"/>
        <n v="0.86499999999999999"/>
        <n v="2.6499999999999999E-2"/>
        <n v="3.1E-2"/>
        <n v="2.9000000000000001E-2"/>
        <n v="3.5999999999999997E-2"/>
        <n v="0.27"/>
        <n v="5.6"/>
        <n v="1.8"/>
        <n v="1.82"/>
        <n v="3.8"/>
        <n v="7.9"/>
        <n v="19.8"/>
        <n v="11"/>
        <n v="6.7"/>
        <n v="8.9"/>
        <n v="30"/>
        <n v="199.5"/>
        <s v="/"/>
        <n v="5"/>
        <n v="1.5299999999999999E-2"/>
        <s v="visiere Euro 14,7  - ricambi Euro 6,00"/>
        <n v="2.74"/>
        <n v="6.8"/>
        <n v="2.5"/>
        <n v="2.98"/>
        <n v="1.28"/>
        <n v="5.8000000000000003E-2"/>
        <n v="0.11"/>
        <n v="5.04"/>
        <n v="7.56"/>
        <n v="0.12"/>
        <n v="4.8"/>
        <s v="-"/>
        <n v="4.82"/>
        <n v="11.28"/>
        <n v="180"/>
        <n v="12.25"/>
        <n v="4"/>
        <n v="55100"/>
        <n v="54100"/>
        <n v="11.34"/>
        <n v="6.03"/>
        <n v="15.6"/>
        <n v="11.61"/>
        <n v="10.45"/>
        <n v="5.51"/>
        <n v="3.6"/>
        <n v="5.94"/>
        <n v="4.58"/>
        <n v="4.5"/>
        <n v="18.5"/>
        <n v="27.9"/>
        <n v="26"/>
        <s v="5000,00 CANONE MENSILE"/>
        <n v="2.25"/>
        <n v="10"/>
        <n v="9.8000000000000007"/>
        <n v="9.99"/>
        <n v="3.5"/>
        <n v="19.5"/>
        <s v="PREZZO UNITARIO FLACONE 500 ML EURO 1,428 - PREZZO UNITARIO FLACONE 100 ML EURO 0,564"/>
        <n v="1.24"/>
        <n v="4.13"/>
        <n v="32600"/>
        <n v="18.54"/>
        <n v="4.9000000000000004"/>
        <n v="15000"/>
        <n v="1.7999999999999999E-2"/>
        <s v="Allegato A della delibera del Direttore Generale ASL FG n. 461 del 25/03/2020"/>
        <s v="€ 0,248"/>
        <s v="€ 0,204"/>
        <n v="1"/>
        <n v="13.55"/>
        <n v="1.85"/>
        <n v="0.65"/>
        <n v="1.83"/>
        <n v="22"/>
        <n v="11.3"/>
        <n v="6.75"/>
        <n v="11.37"/>
        <n v="0.9"/>
        <n v="0.7"/>
        <n v="4.1500000000000004"/>
        <n v="3.55"/>
        <n v="4.4000000000000004"/>
        <n v="3.99"/>
        <n v="2.48"/>
        <n v="2.2000000000000002"/>
        <n v="2.3199999999999998"/>
        <n v="4.75"/>
        <n v="4.95"/>
        <n v="7.5"/>
        <n v="0.96"/>
        <n v="0.67"/>
        <n v="3.1"/>
        <n v="0.68"/>
        <n v="4.33"/>
        <n v="2.83"/>
        <n v="0.85"/>
        <n v="3.28"/>
        <n v="0.95"/>
        <n v="1.1499999999999999"/>
        <n v="1.98"/>
        <n v="9"/>
        <n v="3.85"/>
        <n v="18.28"/>
        <n v="3.49"/>
        <n v="4.45"/>
        <n v="20.28"/>
        <n v="8.5"/>
        <n v="0.98"/>
        <n v="5.65"/>
        <n v="3.7"/>
        <n v="4.42"/>
        <n v="6.5"/>
        <n v="3.58"/>
        <n v="2.75"/>
        <n v="0.4"/>
        <n v="1.33"/>
        <n v="16"/>
        <s v="9,00,"/>
        <s v="VARI PREZZI"/>
        <n v="74800"/>
        <n v="3371.94"/>
        <n v="200"/>
        <s v="cod. 05-MVN400-04 €672,00_x000a_conf; cod.RQ-129-4M_x000a_€1.250,00 conf; cod. AB-4TI-_x000a_0740B €240 conf; cod.AB-4TI-_x000a_0751€ 129 conf"/>
        <n v="2400"/>
        <n v="2046"/>
        <n v="100"/>
        <n v="35.200000000000003"/>
        <n v="50"/>
        <n v="0.35"/>
        <n v="1.9"/>
        <s v="EURO 1.670,00/KIT"/>
        <s v="€ 1.000,00/CONF."/>
        <s v="25,86 IL KIT + 1700 € CANONE NOLEGGIO APPARECCHIATURA"/>
        <n v="8.0779999999999994"/>
        <n v="1.42"/>
        <s v="€ 1.750 (oltre € 4.500 per trasporto) per la pezzatura Mbq 1.850 e € 1.325 (oltre € 1.000 per trasporto) per pezzatura Mbq 1.400"/>
        <n v="250800"/>
        <n v="15.5"/>
        <s v="varia a seconda del test"/>
        <s v="108,50 euro (iva esclusa)"/>
        <n v="11.64"/>
        <s v="€ 1+ € 6,91"/>
        <n v="11.15"/>
        <n v="5400"/>
        <s v="750€/anno locazione + 1.700€/anno assistenza strumento"/>
        <s v="246 €/cad (BACT/ALERT FA [47/anno], BACT/ALERT FM [46/anno], BACT/ALERT PF[6/anno]), 8,40€/cad  BLOOD CULT[14/anno], 250€/cad. VACUETTE [1/anno]"/>
        <s v="Canone mensile Euro 1.000,00 IVA esclusa"/>
        <s v="Prezzo unitario test IGG/IGM: Euro 10,40 IVA esclusa + materiale consumo"/>
        <n v="52.5"/>
        <n v="592"/>
        <s v="4.550,00 (76) + 3.623,90 (76 successvi) "/>
        <n v="584"/>
        <n v="9.25"/>
        <n v="2000"/>
        <n v="960"/>
        <n v="80"/>
        <n v="325"/>
        <n v="55"/>
        <n v="145"/>
        <n v="700"/>
        <n v="260"/>
        <n v="60"/>
        <n v="12000"/>
        <n v="37100"/>
        <s v="€. 600,00 / CONF."/>
        <n v="25"/>
        <s v="vedi nota"/>
        <n v="17"/>
        <s v="35,2/TEST"/>
        <n v="4555"/>
        <n v="1920"/>
        <n v="7680"/>
        <n v="1000"/>
        <s v="Sconto merce"/>
        <s v="8500,00  X 4   + 15000 X 1  TOT.49.000,00 NOLEGGIO QUIAStat-Dx Analyzer  1,0 + 214.600,00 diagnostici toto app.+ diagnostici 214.600,00"/>
        <n v="35"/>
        <n v="623.05999999999995"/>
        <n v="6.78"/>
        <n v="7.8"/>
        <n v="19.28"/>
        <n v="82.22"/>
        <n v="185.9"/>
        <n v="71.12"/>
        <n v="82.95"/>
        <n v="21.32"/>
        <n v="140.91999999999999"/>
        <n v="312.07"/>
        <n v="190.28"/>
        <n v="327.12"/>
        <n v="1603.31"/>
        <n v="2402.79"/>
        <n v="5450"/>
        <s v="vedi allegato D"/>
        <s v="EURO 1440, 00 A CF DA 100 TEST + EURO 756,25 CALIBRATORI E CONTROLLI"/>
        <n v="28.57"/>
        <s v="€ 21,21/test"/>
        <s v="35,20 test iva non compresa"/>
        <n v="6350"/>
        <n v="14900"/>
        <n v="17700"/>
        <n v="17350"/>
        <s v="CANONE GIORN. 160,00"/>
        <n v="10080"/>
        <n v="11900"/>
        <n v="23900"/>
        <n v="24500"/>
        <n v="18600"/>
        <n v="22600"/>
        <n v="15800"/>
        <n v="22000"/>
        <n v="24990"/>
        <n v="18850"/>
        <n v="20250"/>
        <n v="24250"/>
        <n v="14306.6"/>
        <n v="10989"/>
        <n v="16671.900000000001"/>
        <n v="9749.1299999999992"/>
        <n v="21500"/>
        <n v="20382.5"/>
        <n v="13550"/>
        <n v="38200"/>
        <n v="6949.5"/>
        <n v="13730"/>
        <s v="(€ 11.000 PER STRUMENTO OLTRE A € 2.730/STRUMENTO PER CONSUMABILI)"/>
        <n v="27800"/>
        <n v="19900"/>
        <s v="€ 399,00 noleggio annuo_x000a_€ 39,00 cada circuito"/>
        <n v="16400"/>
        <n v="17417"/>
        <n v="20500"/>
        <n v="20000"/>
        <n v="8811.35"/>
        <n v="44.4"/>
        <n v="1266.95"/>
        <n v="21000"/>
        <n v="17300"/>
        <n v="37975"/>
        <n v="35000"/>
        <n v="25000"/>
        <n v="21600"/>
        <s v="€ 8.500,00"/>
        <n v="19277.77"/>
        <n v="26144"/>
        <n v="25500"/>
        <n v="160"/>
        <s v="Nr. 9 software cod. 6667187 € 1.740,00/cad"/>
        <s v="Nr. 8 software cod. 6533793 € 5.000,00/cad"/>
        <s v="Nr. 2 software cod. 6880514 € 4.910,00/cad"/>
        <n v="7140"/>
      </sharedItems>
    </cacheField>
    <cacheField name="IMP_TOTALE_OFFERTO" numFmtId="0">
      <sharedItems containsBlank="1" containsMixedTypes="1" containsNumber="1" minValue="0" maxValue="45000000"/>
    </cacheField>
    <cacheField name="TERMINE_ULTIMO_PREVISTO" numFmtId="0">
      <sharedItems containsBlank="1" containsMixedTypes="1" containsNumber="1" containsInteger="1" minValue="1" maxValue="43976"/>
    </cacheField>
    <cacheField name="TERMINE_ULTIMO_EFFETTIVO" numFmtId="0">
      <sharedItems containsDate="1" containsBlank="1" containsMixedTypes="1" minDate="1899-12-31T00:00:00" maxDate="1900-01-04T20:50:04"/>
    </cacheField>
    <cacheField name="RICHIESTA_PRODOTTO_CERTIFICATO" numFmtId="0">
      <sharedItems containsBlank="1"/>
    </cacheField>
    <cacheField name="PRODOTTO_OFFERTO_CERTIFICATO" numFmtId="0">
      <sharedItems containsBlank="1"/>
    </cacheField>
    <cacheField name="NOME PRODUTTORE" numFmtId="0">
      <sharedItems containsBlank="1" longText="1"/>
    </cacheField>
    <cacheField name="ACCERT_ QUANTITA" numFmtId="0">
      <sharedItems containsBlank="1"/>
    </cacheField>
    <cacheField name="ACCERT_QUALITA" numFmtId="0">
      <sharedItems containsBlank="1"/>
    </cacheField>
    <cacheField name="CRITICIT_RILEV" numFmtId="0">
      <sharedItems containsBlank="1" longText="1"/>
    </cacheField>
    <cacheField name="NOTE" numFmtId="0">
      <sharedItems containsBlank="1" longText="1"/>
    </cacheField>
    <cacheField name="Nessundato" numFmtId="0">
      <sharedItems containsSemiMixedTypes="0" containsString="0" containsNumber="1" containsInteger="1" minValue="0" maxValue="17" count="18">
        <n v="16"/>
        <n v="7"/>
        <n v="15"/>
        <n v="13"/>
        <n v="17"/>
        <n v="8"/>
        <n v="6"/>
        <n v="5"/>
        <n v="1"/>
        <n v="10"/>
        <n v="4"/>
        <n v="0"/>
        <n v="12"/>
        <n v="14"/>
        <n v="2"/>
        <n v="11"/>
        <n v="3"/>
        <n v="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16">
  <r>
    <x v="0"/>
    <s v="AZIENDA SANITARIA LOCALE N. 2 LANCIANO - VASTO - CHIETI"/>
    <s v="82420914A8"/>
    <n v="389026.33"/>
    <s v="ALTRE CATEGORIE MERCEOLOGICHE"/>
    <x v="0"/>
    <x v="0"/>
    <s v="LETTI"/>
    <s v="N. 9 LETTI DA TERAPIA INTENSIVA"/>
    <n v="9"/>
    <n v="14500"/>
    <n v="130500"/>
    <n v="9"/>
    <x v="0"/>
    <n v="130500"/>
    <n v="20"/>
    <n v="17"/>
    <s v="SI"/>
    <s v="SI "/>
    <s v="LINET ITALIA SRL"/>
    <s v="POSITIVO"/>
    <s v="POSITIVO"/>
    <s v="NESSUNA"/>
    <m/>
    <x v="0"/>
  </r>
  <r>
    <x v="0"/>
    <s v="AZIENDA SANITARIA LOCALE N. 2 LANCIANO - VASTO - CHIETI"/>
    <s v="8242353CDB"/>
    <n v="389026.33"/>
    <s v="ALTRE CATEGORIE MERCEOLOGICHE"/>
    <x v="0"/>
    <x v="0"/>
    <s v="LETTI"/>
    <s v="N. 15 LETTI ELETTRICI PER ALLESTIMENTO STANZE DI ISOLAMENTO"/>
    <n v="15"/>
    <n v="2079"/>
    <n v="31185"/>
    <n v="15"/>
    <x v="1"/>
    <n v="59163.23"/>
    <n v="20"/>
    <n v="10"/>
    <s v="SI"/>
    <s v="SI "/>
    <s v="FAVERO HEALTH PROJECTS SPA"/>
    <s v="POSITIVO"/>
    <s v="POSITIVO"/>
    <s v="NESSUNA"/>
    <m/>
    <x v="0"/>
  </r>
  <r>
    <x v="0"/>
    <s v="AZIENDA SANITARIA LOCALE N. 2 LANCIANO - VASTO - CHIETI"/>
    <s v="8242353CDB"/>
    <n v="389026.33"/>
    <s v="ALTRE CATEGORIE MERCEOLOGICHE"/>
    <x v="0"/>
    <x v="0"/>
    <s v="ARREDI"/>
    <s v="ARREDO VARIO PER ALLESTIMENTO STANZE DI ISOLAMENTO"/>
    <n v="1"/>
    <n v="27978.23"/>
    <n v="27978.23"/>
    <n v="1"/>
    <x v="2"/>
    <n v="27978.23"/>
    <n v="20"/>
    <n v="10"/>
    <s v="SI"/>
    <s v="SI "/>
    <s v="FAVERO HEALTH PROJECTS SPA"/>
    <s v="POSITIVO"/>
    <s v="POSITIVO"/>
    <s v="NESSUNA"/>
    <m/>
    <x v="0"/>
  </r>
  <r>
    <x v="0"/>
    <s v="AZIENDA SANITARIA LOCALE N. 2 LANCIANO - VASTO - CHIETI"/>
    <s v="82424003A7"/>
    <n v="389026.33"/>
    <s v="ALTRE CATEGORIE MERCEOLOGICHE"/>
    <x v="0"/>
    <x v="0"/>
    <s v="LETTI"/>
    <s v="N. 40 LETTI ELETTRICI "/>
    <n v="40"/>
    <n v="3589.24"/>
    <n v="143569.60000000001"/>
    <n v="40"/>
    <x v="3"/>
    <n v="143569.60000000001"/>
    <n v="20"/>
    <n v="14"/>
    <s v="SI"/>
    <s v="SI "/>
    <s v="INDUSTRIE GUIDO MALVESTIO SPA"/>
    <s v="POSITIVO"/>
    <s v="POSITIVO"/>
    <s v="NESSUNA"/>
    <m/>
    <x v="0"/>
  </r>
  <r>
    <x v="0"/>
    <s v="AZIENDA SANITARIA LOCALE N. 2 LANCIANO - VASTO - CHIETI"/>
    <s v="82424003A7"/>
    <n v="389026.33"/>
    <s v="ALTRE CATEGORIE MERCEOLOGICHE"/>
    <x v="0"/>
    <x v="0"/>
    <s v="LETTI"/>
    <s v="N. 10 LETTI ELETTRICI "/>
    <n v="10"/>
    <n v="3989.35"/>
    <n v="39893.5"/>
    <n v="10"/>
    <x v="4"/>
    <n v="39893.5"/>
    <n v="20"/>
    <n v="14"/>
    <s v="SI"/>
    <s v="SI "/>
    <s v="INDUSTRIE GUIDO MALVESTIO SPA"/>
    <s v="POSITIVO"/>
    <s v="POSITIVO"/>
    <s v="NESSUNA"/>
    <m/>
    <x v="0"/>
  </r>
  <r>
    <x v="0"/>
    <s v="AZIENDA SANITARIA LOCALE N. 2 LANCIANO - VASTO - CHIETI"/>
    <s v="82424003A7"/>
    <n v="389026.33"/>
    <s v="ALTRE CATEGORIE MERCEOLOGICHE"/>
    <x v="0"/>
    <x v="0"/>
    <s v="LETTI"/>
    <s v="N.1 LETTO DA TERAPIA INTENSIVA"/>
    <n v="1"/>
    <n v="15900"/>
    <n v="15900"/>
    <n v="1"/>
    <x v="5"/>
    <n v="15900"/>
    <n v="20"/>
    <n v="14"/>
    <s v="SI"/>
    <s v="SI "/>
    <s v="INDUSTRIE GUIDO MALVESTIO SPA"/>
    <s v="POSITIVO"/>
    <s v="POSITIVO"/>
    <s v="NESSUNA"/>
    <m/>
    <x v="0"/>
  </r>
  <r>
    <x v="1"/>
    <s v="AZIENDA OSPEDALIERA REGIONALE SAN CARLO"/>
    <s v="8248170D32"/>
    <n v="200000"/>
    <s v="ALTRE CATEGORIE MERCEOLOGICHE"/>
    <x v="0"/>
    <x v="0"/>
    <s v="ACQUISTO REAGENTI PER TEST COVID-19 CON UTILIZZO IN SERVICE SISTEMA PCR REAL TIME"/>
    <m/>
    <m/>
    <m/>
    <n v="200000"/>
    <s v="67 KIT DA 100 TEST"/>
    <x v="6"/>
    <n v="174200"/>
    <n v="7"/>
    <m/>
    <m/>
    <m/>
    <m/>
    <s v="POSITIVO"/>
    <m/>
    <m/>
    <m/>
    <x v="1"/>
  </r>
  <r>
    <x v="1"/>
    <s v="REGIONE BASILICATA"/>
    <s v="8250842A34"/>
    <n v="1090000"/>
    <s v="ALTRE CATEGORIE MERCEOLOGICHE"/>
    <x v="0"/>
    <x v="0"/>
    <s v="MONITOR MULTIPARAMETRICI"/>
    <m/>
    <n v="35"/>
    <n v="8000"/>
    <n v="280000"/>
    <n v="10"/>
    <x v="7"/>
    <n v="18617.099999999999"/>
    <n v="15"/>
    <n v="18"/>
    <s v="SI"/>
    <s v="SI"/>
    <s v="INFUNIX TECHNOLOGY CO., LTD"/>
    <s v="POSITIVO"/>
    <s v="POSITIVO"/>
    <m/>
    <s v="Gara multilotto (ID SIMOG 7721007) - il CIG indicato da ANAC si riferisce solo al Lotto 1 (di importo a base di gara pari ad € 280.000), mentre l'importo di € 1.090.000 si riferisce al totale dei tre lotti "/>
    <x v="2"/>
  </r>
  <r>
    <x v="1"/>
    <s v="REGIONE BASILICATA"/>
    <s v="8250842A34"/>
    <n v="1090000"/>
    <s v="ALTRE CATEGORIE MERCEOLOGICHE"/>
    <x v="0"/>
    <x v="0"/>
    <s v="MONITOR MULTIPARAMETRICI"/>
    <m/>
    <n v="35"/>
    <n v="8000"/>
    <n v="280000"/>
    <n v="7"/>
    <x v="8"/>
    <n v="20370"/>
    <n v="15"/>
    <n v="26"/>
    <s v="SI"/>
    <s v="SI"/>
    <s v="GE HEALTHCARE"/>
    <s v="POSITIVO"/>
    <s v="POSITIVO"/>
    <m/>
    <s v="L'Accordo Quadro è stato indetto per n. 35 monitor multiparametrici, sono stati ordinati invece n. 20 monitor multiparametrici, le cui qantità ed importi economici sono riportati nelle colonne n.6,7 ed 8"/>
    <x v="2"/>
  </r>
  <r>
    <x v="1"/>
    <s v="REGIONE BASILICATA"/>
    <s v="8250842A34"/>
    <n v="1090000"/>
    <s v="ALTRE CATEGORIE MERCEOLOGICHE"/>
    <x v="0"/>
    <x v="0"/>
    <s v="MONITOR MULTIPARAMETRICI"/>
    <m/>
    <n v="35"/>
    <n v="8000"/>
    <n v="280000"/>
    <n v="18"/>
    <x v="7"/>
    <n v="33510.78"/>
    <n v="45"/>
    <n v="25"/>
    <s v="SI"/>
    <s v="SI"/>
    <s v="INFUNIX TECHNOLOGY CO., LTD"/>
    <s v="POSITIVO"/>
    <s v="POSITIVO"/>
    <m/>
    <s v="NON si sono inseriti i dati relativi agli altri Lotti dell'Accordo Quadro, perché si riferiscono a CIG DIFFERENTI da quello indicato da ANAC"/>
    <x v="2"/>
  </r>
  <r>
    <x v="2"/>
    <s v="AZIENDA OSPEDALIERA BIANCHI MELACRINO MORELLI"/>
    <s v="824323116B"/>
    <n v="208000"/>
    <s v="ALTRE CATEGORIE MERCEOLOGICHE"/>
    <x v="0"/>
    <x v="0"/>
    <s v="Letti per Terapia Intensica completi di accessori e materassi antidecubito"/>
    <s v="Letti per Terapia Intensiva"/>
    <n v="16"/>
    <n v="13000"/>
    <n v="208000"/>
    <n v="16"/>
    <x v="9"/>
    <s v="207,840,00"/>
    <m/>
    <m/>
    <s v="SI"/>
    <s v="SI"/>
    <s v="HILL ROOM"/>
    <s v="POSITIVO"/>
    <s v="POSITIVO"/>
    <m/>
    <m/>
    <x v="3"/>
  </r>
  <r>
    <x v="2"/>
    <s v="AZIENDA OSPEDALIERA COSENZA"/>
    <s v="8240669F2C"/>
    <n v="60000"/>
    <s v="ALTRE CATEGORIE MERCEOLOGICHE"/>
    <x v="0"/>
    <x v="0"/>
    <s v="LETTI DEGENZA CON MATERASSO"/>
    <s v="Letto a 2 snodi, tubol. In Acciaio"/>
    <n v="40"/>
    <n v="1500"/>
    <n v="60000"/>
    <n v="40"/>
    <x v="10"/>
    <n v="21440"/>
    <n v="10"/>
    <n v="10"/>
    <s v="SI"/>
    <s v="SI"/>
    <s v="SMILE"/>
    <s v="POSITIVO"/>
    <s v="POSITIVO"/>
    <m/>
    <m/>
    <x v="2"/>
  </r>
  <r>
    <x v="3"/>
    <s v="AZIENDA OSPEDALIERA S.G. MOSCATI"/>
    <s v="8257363F7F"/>
    <n v="315001"/>
    <s v="ALTRE CATEGORIE MERCEOLOGICHE"/>
    <x v="0"/>
    <x v="0"/>
    <s v="tac destinata ai Nuovi posti letto COVID 19 "/>
    <s v="tomografo assiale computerizzato"/>
    <n v="1"/>
    <n v="315000"/>
    <n v="315000"/>
    <n v="1"/>
    <x v="11"/>
    <n v="315000"/>
    <s v="pronta"/>
    <s v="pronta"/>
    <s v="no"/>
    <s v="SI"/>
    <s v="CANON"/>
    <s v="POSITIVO"/>
    <s v="POSITIVO"/>
    <m/>
    <m/>
    <x v="2"/>
  </r>
  <r>
    <x v="3"/>
    <s v="AZIENDA SANITARIA LOCALE AVELLINO"/>
    <s v="824738121B"/>
    <n v="1260600"/>
    <s v="ALTRE CATEGORIE MERCEOLOGICHE"/>
    <x v="0"/>
    <x v="0"/>
    <s v="CIG 824738121B                                  Centrale di monitoraggio,  Monitor multiparametrici ad alte prestazioni e  monitor multiparametrici  portatili/carrellati"/>
    <s v="Centrali di monitoraggio dotate  di componenti hardware e software adeguati a garantire l’accentramento, la visualizzazione, il controllo e l’elaborazione dei segnali fisiologici rilevati per un numero di postazioni paziente non inferiore a 12, da destinare al P.O. di S. Angelo dei Lombardi  (n.1)  e al P.O. di Ariano Irpino (n.2) -Monitor multiparametrici (uno per posto letto) ad alte prestazioni ed architettura modulare da collegare alla centrale di monitoraggio con rete LAN ethernet  da destinare: n.11 al P.O. di Ariano Irpino;  n.4 al P.O. di S. Angelo dei Lombardi; Monitor multiparametrici portatili/carrellati, di cui N.2 da destinare al P.O. di S. Angelo dei Lombardi e N.4 da destinare al P.O. di Ariano Irpino"/>
    <s v="3 Centrali di monitoraggio-15 Monitor multiparametrici ad alte prestazioni                         6 Monitor multiparametrici portatili/carrellati  "/>
    <n v="205050"/>
    <n v="1260600"/>
    <s v="2 offerte di cui  ognuna relativa a : 3 Centrali di monitoraggio-15 Monitor multiparametrici ad alte prestazioni                         6 Monitor multiparametrici portatili/carrellati  "/>
    <x v="12"/>
    <s v="offerta n.1 AGA Biomedica : € 15.000,00 centrali -€ 82.500,00 Monitor multiparametrici- € 28.800,00 monitor portatili;                offerta n.2 GE HEALTCHARE: € 30.000,00 centrali -€ 55.000,00 Monitor multiparametrici- € 28.500 monitor portatili"/>
    <s v="consegna in 10 giorni da data  aggiudicazione  estesi a 15"/>
    <s v="in corso"/>
    <s v="SI"/>
    <s v="SI"/>
    <s v="offerta 1: Axcent Medical ; offerta 2:  GE Healthcare"/>
    <s v="POSITIVO"/>
    <s v="POSITIVO"/>
    <s v="offerta Ditta GE Healhcare esclusa per non conformità dei tempi di consegna dichiarati"/>
    <s v="Procedura negoziata d’urgenza, ai sensi dell’art. 63 comma 2 lett. c) D.Lgs 50/16, per l’affidamento della fornitura di dispositivi medici per terapia intensiva e sub-intensiva relativi all’emergenza sanitaria  COVID-19.  In particolare.                                         Per l’espletamento della presente procedura ci si è avvalso delle facoltà previste dall’art. 3 commi 2 e 3 dell’Ordinanza del Capo del Dipartimento della Protezione Civile n. 630 del 3.2.2020 ai fini di accelerare l’espletamento della procedura"/>
    <x v="4"/>
  </r>
  <r>
    <x v="3"/>
    <s v="AZIENDA SANITARIA LOCALE AVELLINO"/>
    <s v="824738121B"/>
    <n v="1260600"/>
    <s v="ALTRE CATEGORIE MERCEOLOGICHE"/>
    <x v="0"/>
    <x v="0"/>
    <s v="CIG 8247390986                              ventilatori polmonari ad alta complessità per terapia intensiva"/>
    <s v="Ventilatori polmonari ad alta complessità per terapia intensiva, di cui N.8 da destinare al P.O. di S. Angelo dei Lombardi e N.13 da destinare al P.O. di Ariano Irpino "/>
    <n v="21"/>
    <n v="525000"/>
    <n v="1260600"/>
    <s v="1 offerta Aga Biomedica: 21 Ventilatori polmonari ad alta complessità per terapia intensiva,"/>
    <x v="13"/>
    <n v="352800"/>
    <s v="consegna in 10 giorni da data  aggiudicazione  estesi a 15"/>
    <s v="in corso"/>
    <s v="SI"/>
    <s v="SI"/>
    <s v="Axcent Medical"/>
    <s v="POSITIVO"/>
    <s v="POSITIVO"/>
    <m/>
    <s v="Procedura negoziata d’urgenza, ai sensi dell’art. 63 comma 2 lett. c) D.Lgs 50/16, per l’affidamento della fornitura di dispositivi medici per terapia intensiva e sub-intensiva relativi all’emergenza sanitaria  COVID-19.  In particolare.                                         Per l’espletamento della presente procedura ci si è avvalso delle facoltà previste dall’art. 3 commi 2 e 3 dell’Ordinanza del Capo del Dipartimento della Protezione Civile n. 630 del 3.2.2020 ai fini di accelerare l’espletamento della procedura"/>
    <x v="0"/>
  </r>
  <r>
    <x v="3"/>
    <s v="AZIENDA SANITARIA LOCALE AVELLINO"/>
    <s v="824738121B"/>
    <n v="1260600"/>
    <s v="ALTRE CATEGORIE MERCEOLOGICHE"/>
    <x v="0"/>
    <x v="0"/>
    <s v="  CIG 82474066BB                             ventilatori polmonari per terapia sub intensiva con carrello dedicato"/>
    <s v="Ventilatori polmonari per terapia sub intensiva, di cui N.4 da destinare al P.O. di S. Angelo dei Lombardi e N.12 da destinare al P.O. di Ariano Irpino"/>
    <n v="16"/>
    <n v="240000"/>
    <n v="1260600"/>
    <s v="4 offerte di cui ognuna relativa a: 16  Ventilatori polmonari per terapia sub intensiva"/>
    <x v="14"/>
    <s v="offerta 1 AGA BIOMEDICA: € 208.000,00          offerta2 ATTI HOSPITAL: € 57.600,00+€ 2916,00;                                offerta 3 ECHOES: € 239.200,00             offerta 4 VIVISOL: € 135.120,00"/>
    <s v="consegna in 10 giorni da data  aggiudicazione  estesi a 15"/>
    <d v="2020-05-14T00:00:00"/>
    <s v="SI"/>
    <s v="SI"/>
    <s v="offerta 1: Axcent Medical   offerta 2: Yuwell                 offerta 3: EMD 112             offerta 4:Resmed"/>
    <s v="POSITIVO"/>
    <s v="POSITIVO   (tranne offerta Atti hospital non conforme ai requisiti tecnici minimi)"/>
    <s v="offerta Ditta Atti hospital esclusa per non conformità ai requisiti tecnici minimi"/>
    <s v="Procedura negoziata d’urgenza, ai sensi dell’art. 63 comma 2 lett. c) D.Lgs 50/16, per l’affidamento della fornitura di dispositivi medici per terapia intensiva e sub-intensiva relativi all’emergenza sanitaria  COVID-19.  In particolare.                                         Per l’espletamento della presente procedura ci si è avvalso delle facoltà previste dall’art. 3 commi 2 e 3 dell’Ordinanza del Capo del Dipartimento della Protezione Civile n. 630 del 3.2.2020 ai fini di accelerare l’espletamento della procedura"/>
    <x v="4"/>
  </r>
  <r>
    <x v="3"/>
    <s v="AZIENDA SANITARIA LOCALE AVELLINO"/>
    <s v="824738121B"/>
    <n v="1260600"/>
    <s v="ALTRE CATEGORIE MERCEOLOGICHE"/>
    <x v="0"/>
    <x v="0"/>
    <s v="                 CIG 82474223F0          ventilatore polmonare portatile"/>
    <s v="Ventilatore polmonare portatile,  di cui  n.2 al P.O. di Ariano Irpino e n.2 al P.O: di S.Angelo dei Lombardi         "/>
    <n v="4"/>
    <n v="20000"/>
    <n v="1260600"/>
    <s v="2 offerte di cui ognuna relativa a: 4 Ventilatori polmonari portatili"/>
    <x v="15"/>
    <s v="offerta 1 AGA Biomedica: € 16.800,00    offerta 2 ATTI HOSPITAL: € 14.643,00"/>
    <s v="consegna in 10 giorni da data  aggiudicazione  estesi a 15"/>
    <d v="2020-05-14T00:00:00"/>
    <s v="SI"/>
    <s v="SI"/>
    <s v="offerta 1: Axcent Medical   offerta 2: Yuwell       "/>
    <s v="POSITIVO"/>
    <s v="POSITIVO"/>
    <m/>
    <s v="Procedura negoziata d’urgenza, ai sensi dell’art. 63 comma 2 lett. c) D.Lgs 50/16, per l’affidamento della fornitura di dispositivi medici per terapia intensiva e sub-intensiva relativi all’emergenza sanitaria  COVID-19.  In particolare.                                         Per l’espletamento della presente procedura ci si è avvalso delle facoltà previste dall’art. 3 commi 2 e 3 dell’Ordinanza del Capo del Dipartimento della Protezione Civile n. 630 del 3.2.2020 ai fini di accelerare l’espletamento della procedura"/>
    <x v="0"/>
  </r>
  <r>
    <x v="3"/>
    <s v="AZIENDA SANITARIA LOCALE AVELLINO"/>
    <s v="824738121B"/>
    <n v="1260600"/>
    <s v="ALTRE CATEGORIE MERCEOLOGICHE"/>
    <x v="0"/>
    <x v="0"/>
    <s v="CIG 8247434DD4                                         pompe infusionali per farmaci            pompe peristaltiche per nutrizione enterale"/>
    <s v="Pompe infusionali per farmaci di cui n.40  da destinare al P.O. di S. Angelo dei Lombardi e n. 55 da destinare al P.O. di Ariano Irpino ;Pompe peristaltiche per nutrizione enterale, di cui n. 24 da destinare al P.O. di S. Angelo dei Lombardi e n. 33 da destinare al P.O. di Ariano Irpino "/>
    <s v="95  pompe infusionali per farmaci                             57 pompe peristaltiche per nutrizione enterale"/>
    <n v="255550"/>
    <n v="1260600"/>
    <s v="2 offerte di cui ognuna relativa a: 95  pompe infusionali per farmaci                             57 pompe peristaltiche per nutrizione enterale"/>
    <x v="16"/>
    <s v="offerta 1 Fresenius Kabi: € 133.000,00 (pompe infusionali) ed € 62.700,00 (pompe peristaltiche);     offerta 2 Vivisol: € 59.750,25"/>
    <s v="consegna in 10 giorni da data  aggiudicazione  estesi a 15"/>
    <s v="in corso"/>
    <s v="SI"/>
    <s v="SI"/>
    <s v="offerta 1: Fresenius Kabi   offerta 2: N.D."/>
    <s v="POSITIVO (tranne offerta 2 vivisol che non ha offerto pompe peristaltiche) "/>
    <s v="POSITIVO"/>
    <s v="offerta Ditta Vivisol esclusa perché incompleta e parziale in quanto non ha offerto pompe peristaltiche"/>
    <s v="Procedura negoziata d’urgenza, ai sensi dell’art. 63 comma 2 lett. c) D.Lgs 50/16, per l’affidamento della fornitura di dispositivi medici per terapia intensiva e sub-intensiva relativi all’emergenza sanitaria  COVID-19.  In particolare.                                         Per l’espletamento della presente procedura ci si è avvalso delle facoltà previste dall’art. 3 commi 2 e 3 dell’Ordinanza del Capo del Dipartimento della Protezione Civile n. 630 del 3.2.2020 ai fini di accelerare l’espletamento della procedura"/>
    <x v="4"/>
  </r>
  <r>
    <x v="3"/>
    <s v="AZIENDA SANITARIA LOCALE AVELLINO"/>
    <s v="824738121B"/>
    <n v="1260600"/>
    <s v="ALTRE CATEGORIE MERCEOLOGICHE"/>
    <x v="0"/>
    <x v="0"/>
    <s v="CIG 8247455F28                                                       Travi testaletto "/>
    <s v="Travi testaletto da destinare al P.O. di S. Angelo dei Lombardi "/>
    <n v="6"/>
    <n v="15000"/>
    <n v="1260600"/>
    <s v="NESSUNA OFFERTA"/>
    <x v="17"/>
    <n v="0"/>
    <m/>
    <m/>
    <m/>
    <m/>
    <m/>
    <m/>
    <m/>
    <m/>
    <m/>
    <x v="5"/>
  </r>
  <r>
    <x v="3"/>
    <s v="AZIENDA SANITARIA LOCALE NA3 SUD"/>
    <n v="8258239269"/>
    <n v="1023339.04"/>
    <s v="ALTRE CATEGORIE MERCEOLOGICHE"/>
    <x v="0"/>
    <x v="0"/>
    <s v="OSSIGENO"/>
    <s v="BOMB. OSS FORMATO DA VARI FORMATI"/>
    <s v="LITRI 30.188"/>
    <s v="PREZZI VARI"/>
    <n v="1023339.04"/>
    <s v="LITRI 30.188"/>
    <x v="18"/>
    <n v="1023339.04"/>
    <s v="ANNUALE"/>
    <s v="ANNUALE"/>
    <s v="SI"/>
    <s v="SI"/>
    <s v="S.I.A.D S.P.A."/>
    <s v="POSITIVO"/>
    <s v="POSITIVO"/>
    <s v="NESSUNA"/>
    <s v="VEDI PROVVEDIMENTO ALLEGATO 3 PER SPECIFICA PREZZI"/>
    <x v="4"/>
  </r>
  <r>
    <x v="3"/>
    <s v="AZIENDA SANITARIA LOCALE NAPOLI 1 CENTRO"/>
    <n v="8252409756"/>
    <n v="208555.97"/>
    <s v="ALTRE CATEGORIE MERCEOLOGICHE"/>
    <x v="0"/>
    <x v="0"/>
    <s v="d.m. per anestesia e rianimazione "/>
    <s v="cannule, maschere, tubi, cateteri e circuito occorrenti in rianimazione "/>
    <n v="250"/>
    <n v="85"/>
    <n v="208555.97"/>
    <m/>
    <x v="19"/>
    <m/>
    <m/>
    <m/>
    <m/>
    <m/>
    <m/>
    <m/>
    <m/>
    <s v="gara in itinere non ancora aggiudicata "/>
    <m/>
    <x v="6"/>
  </r>
  <r>
    <x v="3"/>
    <s v="AZIENDA SANITARIA LOCALE SALERNO"/>
    <n v="8239746580"/>
    <n v="55600"/>
    <s v="ALTRE CATEGORIE MERCEOLOGICHE"/>
    <x v="0"/>
    <x v="0"/>
    <s v="Apparecchi per ossigenoterapia e apparecchi respiratori"/>
    <s v="aspiratore chirurgico"/>
    <n v="4"/>
    <n v="1000"/>
    <m/>
    <m/>
    <x v="19"/>
    <m/>
    <m/>
    <m/>
    <m/>
    <m/>
    <m/>
    <m/>
    <m/>
    <m/>
    <s v="GARA IN ESAME"/>
    <x v="7"/>
  </r>
  <r>
    <x v="3"/>
    <s v="SOCIETA' REGIONALE PER LA SANITA' SO.RE.SA. S.P.A."/>
    <s v="82671750A2"/>
    <n v="71523325"/>
    <s v="ALTRE CATEGORIE MERCEOLOGICHE"/>
    <x v="0"/>
    <x v="0"/>
    <s v="ASPIRATORI ELETTRICI"/>
    <s v="Aspiratori elettrici con funzionamento a _x000a_rete a batteria"/>
    <n v="100"/>
    <n v="500"/>
    <n v="50000"/>
    <n v="100"/>
    <x v="20"/>
    <n v="34874"/>
    <n v="43944"/>
    <m/>
    <s v="no"/>
    <s v="SI"/>
    <s v="CA-MI srl "/>
    <s v="POSITIVO"/>
    <s v="POSITIVO"/>
    <m/>
    <s v="L'importo indicato nella colonna 5 è relativo al solo lotto in oggetto. Si conferma che il totale complessivo della procedura è pari all'importo riportato in colonna 2 relativo all'intera procedura (n. 30 lotti)._x000a_Con riguardo alla richiesta di cui alle colonne 11 e 12, si evidenza che negli atti di gara era richiesta la &quot;Conformità alla Direttiva 93/42 e ss.mm.ii.&quot;. L'Operatore Economico dichiara che il prodotto è conforme alla Direttiva 93/42 e ss.mm.ii."/>
    <x v="2"/>
  </r>
  <r>
    <x v="3"/>
    <s v="FONDAZIONE SENATORE PASCALE-ISTITUTO PER LO STUDIO E LA CURA"/>
    <s v="8239893ECC "/>
    <n v="550000"/>
    <s v="ALTRE CATEGORIE MERCEOLOGICHE"/>
    <x v="0"/>
    <x v="0"/>
    <m/>
    <m/>
    <m/>
    <m/>
    <m/>
    <m/>
    <x v="19"/>
    <m/>
    <m/>
    <m/>
    <m/>
    <m/>
    <m/>
    <m/>
    <m/>
    <m/>
    <s v="CIG NON RELATIVO ALL'EMERGENZA COVID19 "/>
    <x v="8"/>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340"/>
    <x v="21"/>
    <n v="5700000"/>
    <s v="15 giorni dalla ricezione dell'ordine di fornitura"/>
    <n v="25"/>
    <s v="SI"/>
    <s v="SI"/>
    <s v="DRAEGERWERK AG &amp; CO. KGAA - VISTA 120S"/>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3800"/>
    <x v="22"/>
    <n v="1071000"/>
    <s v="15 giorni dalla ricezione dell'ordine di fornitura"/>
    <s v="consegna in corso"/>
    <s v="SI"/>
    <s v="SI"/>
    <s v="MILLION - ML1200C/ETCO2_x000a_MINDRAY - uMEC12 with CO2_x000a_MINDRAY - iMEC12 with CO2"/>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502"/>
    <x v="23"/>
    <n v="4267000"/>
    <s v="3 giorni dalla ricezione dell'ordine di fornitura"/>
    <n v="5"/>
    <s v="SI"/>
    <s v="SI"/>
    <s v="EDAN INSTRUMENTS INC. - X12 con ETCO2"/>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500"/>
    <x v="24"/>
    <n v="1215000"/>
    <s v="45 giorni dalla ricezione dell'ordine di fornitura"/>
    <s v="NA"/>
    <s v="SI"/>
    <s v="SI"/>
    <s v="MINDRAY - EPM12 with CO2"/>
    <s v="NA"/>
    <s v="NA"/>
    <m/>
    <s v="Il prodotto non è stato ordinato"/>
    <x v="0"/>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270"/>
    <x v="25"/>
    <n v="900085.5"/>
    <s v="15 giorni dalla ricezione dell'ordine di fornitura"/>
    <n v="14"/>
    <s v="SI"/>
    <s v="SI"/>
    <s v="MEDICAL ECONET GMBH - COMPACT 9"/>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5"/>
    <x v="26"/>
    <n v="45000"/>
    <s v="7 giorni dalla ricezione dell'ordine di fornitura"/>
    <n v="7"/>
    <s v="SI"/>
    <s v="SI"/>
    <s v="SPACELABS HEALTHCARE - QUBE 91390"/>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700"/>
    <x v="27"/>
    <n v="2380000"/>
    <s v="45 giorni dalla ricezione dell'ordine di fornitura"/>
    <n v="28"/>
    <s v="SI"/>
    <s v="SI"/>
    <s v="GE HEALTHCARE - B125"/>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30"/>
    <x v="28"/>
    <n v="253770"/>
    <s v="45 giorni dalla ricezione dell'ordine di fornitura"/>
    <s v="NA"/>
    <s v="SI"/>
    <s v="SI"/>
    <s v="PROGETTI - PG S50"/>
    <s v="NA"/>
    <s v="NA"/>
    <m/>
    <s v="Il prodotto non è stato ordinato"/>
    <x v="0"/>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220"/>
    <x v="29"/>
    <n v="1403600"/>
    <s v="7 giorni dalla ricezione dell'ordine di fornitura"/>
    <n v="7"/>
    <s v="SI"/>
    <s v="SI"/>
    <s v="WELCH ALLYN INC. - SURVEYOR S12"/>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206"/>
    <x v="30"/>
    <n v="597400"/>
    <s v="7 giorni dalla ricezione dell'ordine di fornitura"/>
    <n v="4"/>
    <s v="SI"/>
    <s v="SI"/>
    <s v="GUANDONG BIOLIGHT MEDITECH CO. - BLTQ5TS"/>
    <s v="POSITIVO"/>
    <s v="POSITIVO"/>
    <m/>
    <m/>
    <x v="2"/>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100"/>
    <x v="31"/>
    <n v="254000"/>
    <s v="45 giorni dalla ricezione dell'ordine di fornitura"/>
    <s v="NA"/>
    <s v="SI"/>
    <s v="SI"/>
    <s v="GE HEALTHCARE - CARESCAPE B650"/>
    <s v="NA"/>
    <s v="NA"/>
    <m/>
    <s v="Il prodotto non è stato ordinato"/>
    <x v="0"/>
  </r>
  <r>
    <x v="4"/>
    <s v="CONSIP S.P.A."/>
    <s v="8238550A86"/>
    <n v="22500000"/>
    <s v="ALTRE CATEGORIE MERCEOLOGICHE"/>
    <x v="0"/>
    <x v="0"/>
    <s v="MONITOR MULTIPARAMETRICO"/>
    <s v="Monitor multiparametrico con: Display 12&quot; a colori; Numero di tracce visualizzabili maggiore o uguale a 5; Possibilità di visualizzare i seguenti parametri come dati e/o trend grafici: ECG a 3 e 5 derivazioni, SpO2, pressione non invasiva (NIBP), EtCO2; Allarmi visivi e sonori; Comprensivo di tutte le parti e gli accessori necessari al suo corretto funzionamento_x000a_"/>
    <n v="2500"/>
    <n v="9000"/>
    <n v="22500000"/>
    <n v="120"/>
    <x v="32"/>
    <n v="960000"/>
    <s v="45 giorni dalla ricezione dell'ordine di fornitura"/>
    <s v="NA"/>
    <s v="SI"/>
    <s v="SI"/>
    <s v="PHILIPS - MX450"/>
    <s v="NA"/>
    <s v="NA"/>
    <m/>
    <s v="Il prodotto non è stato ordinato"/>
    <x v="0"/>
  </r>
  <r>
    <x v="4"/>
    <s v="FONDAZIONE IRCCS ISTITUTO NAZIONALE DEI TUMORI"/>
    <s v="82419922F6"/>
    <n v="491800"/>
    <s v="ALTRE CATEGORIE MERCEOLOGICHE"/>
    <x v="0"/>
    <x v="0"/>
    <s v="C'è RISPOSTA MA SEMBRA MANCHI ALLEGATO"/>
    <m/>
    <m/>
    <m/>
    <m/>
    <m/>
    <x v="19"/>
    <m/>
    <m/>
    <m/>
    <m/>
    <m/>
    <m/>
    <m/>
    <m/>
    <m/>
    <m/>
    <x v="8"/>
  </r>
  <r>
    <x v="4"/>
    <s v="FONDAZIONE IRCCS ISTITUTO NAZIONALE TUMORI"/>
    <s v="8245491A6B"/>
    <n v="1800000"/>
    <s v="ALTRE CATEGORIE MERCEOLOGICHE"/>
    <x v="0"/>
    <x v="0"/>
    <s v="Pompe infusionali"/>
    <s v="Pompe infusionali"/>
    <n v="550"/>
    <s v="PROCEDURA ARIA"/>
    <s v="PROCEDURA ARIA"/>
    <s v="PROCEDURA ARIA"/>
    <x v="33"/>
    <s v="PROCEDURA ARIA"/>
    <s v="PROCEDURA ARIA"/>
    <s v="PROCEDURA ARIA"/>
    <s v="PROCEDURA ARIA"/>
    <s v="PROCEDURA ARIA"/>
    <s v="Becton Dickinson Italia"/>
    <s v="PROCEDURA ARIA"/>
    <s v="PROCEDURA ARIA"/>
    <s v="PROCEDURA ARIA"/>
    <s v="PROCEDURA ARIA"/>
    <x v="4"/>
  </r>
  <r>
    <x v="4"/>
    <s v="FONDAZIONE IRCCS ISTITUTO NAZIONALE TUMORI"/>
    <s v="8245491A6B"/>
    <n v="1800000"/>
    <s v="ALTRE CATEGORIE MERCEOLOGICHE"/>
    <x v="0"/>
    <x v="0"/>
    <s v="Deflussori per pompe"/>
    <s v="Deflussori a due vie per pompe infusionali"/>
    <n v="80000"/>
    <s v="PROCEDURA ARIA"/>
    <s v="PROCEDURA ARIA"/>
    <s v="PROCEDURA ARIA"/>
    <x v="33"/>
    <s v="PROCEDURA ARIA"/>
    <s v="PROCEDURA ARIA"/>
    <s v="PROCEDURA ARIA"/>
    <s v="PROCEDURA ARIA"/>
    <s v="PROCEDURA ARIA"/>
    <s v="Becton Dickinson Italia"/>
    <s v="PROCEDURA ARIA"/>
    <s v="PROCEDURA ARIA"/>
    <s v="PROCEDURA ARIA"/>
    <s v="PROCEDURA ARIA"/>
    <x v="4"/>
  </r>
  <r>
    <x v="5"/>
    <s v="AUSL DI IMOLA"/>
    <s v="8261841EDC"/>
    <n v="74000"/>
    <s v="ALTRE CATEGORIE MERCEOLOGICHE"/>
    <x v="0"/>
    <x v="0"/>
    <s v="ATTREZZATURA SANITARIA"/>
    <s v="PORTATILE PER ESAMI RADIOGRAFICI"/>
    <n v="1"/>
    <n v="74000"/>
    <n v="74000"/>
    <n v="1"/>
    <x v="34"/>
    <n v="74000"/>
    <n v="90"/>
    <n v="90"/>
    <s v="SI"/>
    <s v="SI"/>
    <s v="CARESTREAM HEALTH ITALIA SRL"/>
    <s v="POSITIVO"/>
    <s v="POSITIVO"/>
    <s v="NESSUNA CRITICITA'"/>
    <m/>
    <x v="0"/>
  </r>
  <r>
    <x v="5"/>
    <s v="AZ.OSPEDALIERO UNIVERSITARIA DI BOLOGNA - POLICLINICO S.ORSOLA MALPIGHI"/>
    <s v="8253638D88"/>
    <n v="294618"/>
    <s v="ALTRE CATEGORIE MERCEOLOGICHE"/>
    <x v="0"/>
    <x v="0"/>
    <s v="FORNITURA DI SERVIZI"/>
    <s v="Rinnovo della fornitura in service di un sistema"/>
    <n v="1"/>
    <n v="294618"/>
    <n v="294618"/>
    <n v="1"/>
    <x v="35"/>
    <n v="0"/>
    <m/>
    <m/>
    <m/>
    <m/>
    <s v="DIASORIN"/>
    <m/>
    <m/>
    <m/>
    <s v="(ticket : 2020052088005149 del 20/05/2020). Peraltro non rientrava nell'emergenza COVID: si tratta infatti del rinnovo di un contratto, che prevedeva tale possibilità, per un’attività eseguita da vari anni in batteriologia._x000a_SEZIONE B - DATI RELATIVI AL CONTRATTO ED ALLA RELATIVA ESECUZIONE_x000a_CIG_x000a_18 19 20 20 21 22 23 24 25 26 27 28 29 30 31_x000a_TIPOLOGIA PRODOTTO NOTE_x000a_Indicare la data di efficacia del contratto Compilare con eventuali note od osservazioni specifiche_x000a_MASCHERINE_x000a_ALTRI D.P.I._x000a_TAMPONI, REAGENTI, TEST DIAGNOSTICI_x000a_8243465285 € 77.993,00 VENTILATORI POLMONARI_x000a_ALTRO (indicare tipologia in DESCRIZIONE SINTETICA DEL PRODOTTO) 09/03/2020 NO M.T.V. Medical S.r.l. 02330970209 NO MASNICATA CONSEGNA NEI TEMPI INDICATI DA CONTRATTO POSITIVO i ventilatori non sono mai stati consegnati_x000a_ALTRO (indicare tipologia in DESCRIZIONE SINTETICA DEL PRODOTTO) 09/03/2020 NO M.T.V. Medical S.r.l. 02330970209 NO MASNICATA CONSEGNA NEI TEMPI INDICATI DA CONTRATTO POSITIVO i ventilatori non sono mai stati consegnati_x000a_DISINFETTANTI_x000a_INDICARE TIPOLOGIA_x000a_INDICARE TIPOLOGIA_x000a_INDICARE TIPOLOGIA_x000a_INDICARE TIPOLOGIA_x000a_INDICARE TIPOLOGIA_x000a_INDICARE TIPOLOGIA_x000a_8253638D88 € 294.618,00 ALTRE CATEGORIE MERCEOLOGICHE_x000a_FORNITURA DI SERVIZI_x000a_IMPORTO TOTALE A BASE_x000a_DELL'AFFIDAMENTO COME_x000a_RISULTANTE DA SIMOG_x000a_(€)_x000a_CATEGORIA MERCEOLOGICA DEL_x000a_PRODOTTO QUANTITA' RICHIESTA_x000a_(n° unità)_x000a_PREZZO UNITARIO A BASE_x000a_DELL'AFFIDAMENTO_x000a_(€)_x000a_IMPORTO TOTALE POSTO A_x000a_BASE DELL'AFFIDAMENTO_x000a_(€)_x000a_QUANTITA' OFFERTA_x000a_(n° unità)_x000a_PREZZO UNITARIO OFFERTO_x000a_(€)_x000a_IMPORTO TOTALE_x000a_OFFERTO_x000a_(€)_x000a_TERMINE ULTIMO_x000a_PREVISTO PER IL_x000a_COMPLETAMENTO DELLA_x000a_FORNITURA_x000a_(gg)_x000a_TERMINE ULTIMO_x000a_EFFETTIVO PER IL_x000a_COMPLETAMENTO DELLA_x000a_FORNITURA_x000a_(gg)_x000a_RICHIESTA PRODOTTO_x000a_CERTIFICATO CE_x000a_(SI/NO)_x000a_PRODOTTO OFFERTO_x000a_CERTIFICATO CE_x000a_(SI/NO)_x000a_ESITO ACCERTAMENTO_x000a_RISPONDENZA DELLE_x000a_CARATTERISTICHE QUANTITATIVE_x000a_DELLA FORNITURA ALLE RICHIESTE_x000a_DI CAPITOLATO_x000a_(POSITIVO/NEGATIVO)_x000a_ESITO ACCERTAMENTO_x000a_RISPONDENZA DELLE_x000a_CARATTERISTICHE QUALITATIVE_x000a_DELLA FORNITURA ALLE_x000a_RICHIESTE DI CAPITOLATO_x000a_(POSITIVO/NEGATIVO)_x000a_CIG della gara della quale si_x000a_chiedono informazioni_x000a_Predefinito da non_x000a_compilare_x000a_Importo totale posto a base dell'affidamento_x000a_come risultante da SIMOG_x000a_Predefinito da non compilare_x000a_Categoria merceologica cui si riferisce l'oggetto dell'affidamento_x000a_rilevato nel sistema SIMOG Predefinito da_x000a_non compilare_x000a_Tipologia specifica richiesta - Da compilare solo per la tipologia_x000a_ALTRO (campi in rosso) indicando la tipologia - aggiungere una riga_x000a_per ciscun altra tipologia_x000a_Descrizione sintetica dell'oggetto dell'affidamento ed eventuali_x000a_peculiarità richieste_x000a_Indicare il numero di unità richieste della_x000a_specifica tipologia_x000a_Indicare il prezzo unitario posto a base di gara o_x000a_della stima effettuata per definire l'importo_x000a_complessivo della gara_x000a_Indicare l'importo totale dell'affidamento_x000a_previsto quale somma di tutte le tipologie_x000a_(verificare che tale importo corrisponda a_x000a_quello della colonna 2 dichiarato in SIMOG)_x000a_indicare il numero di unità offerte come_x000a_da contratto_x000a_Indicare il prezzo unitario offerto per la_x000a_tipologia specifica come da contratto_x000a_Indicare l'importo totale offerto per_x000a_la tipologia specifica come da_x000a_contratto_x000a_Indicare il tempo in giorni per la_x000a_completa fornitura delle quantità_x000a_ordinate come da contratto_x000a_Indicare il tempo in giorni per la completa_x000a_fornitura delle quantità ordinate come da_x000a_contratto_x000a_Indicare se per la tipologia specifica è_x000a_stata richiesta certificazione di_x000a_conformità CE_x000a_Indicare se la tipologia di prodotto offerto_x000a_possiede o meno la certificazione di_x000a_conformità CE_x000a_Indicare il nome del produttore della specifica tipologia_x000a_fornita_x000a_Indicare se l'accertamento della rispondenza delle_x000a_caratteristiche quantitative della fornitura rispetto a_x000a_quanto contrattualizzato abbia dato esito positivo o_x000a_negativo. In caso di esito negativo specificare nel campo_x000a_&quot;Note&quot; l'entità degli scostamenti rilevati_x000a_Indicare se l'accertamento della rispondenza_x000a_delle caratteristiche qualitative della fornitura_x000a_rispetto a quanto contrattualizzato abbia dato_x000a_esito positivo o negativo. In caso di esito_x000a_negativo specificare nel campo &quot;Note&quot; le non_x000a_conformità rilevate_x000a_Indicare le eventuali criticità rilevate nell'ambito_x000a_della fornitura_x000a_Compilare con eventuali note od_x000a_osservazioni specifiche_x000a_Rinnovo della fornitura in service di un sistema per la diagnosi dell’infezione tubercolare latente (QUANTIFERON) ditta DIASORIN il CIG derivato : 8253638D88 relativo al rinnovo della fornitura in service di un sistema per la diagnosi dell’infezione tubercolare latente (QUANTIFERON) ditta DIASORIN, è stato annullato in data 20/05/2020_x000a_Si trattava, infatti, di un CIG duplicato per mero errore (resta valido il CIG : 8254318EAF)"/>
    <x v="9"/>
  </r>
  <r>
    <x v="5"/>
    <s v="AZIENDA OSPEDALIERO - UNIVERSITARIA DI MODENA"/>
    <s v="8233898B92"/>
    <n v="660000"/>
    <s v="ALTRE CATEGORIE MERCEOLOGICHE"/>
    <x v="0"/>
    <x v="0"/>
    <s v="sistema di ablazione per cardiologia (NO COVID)"/>
    <s v="FORNITURA DI MATERIALE DI CONSUMO DEDICATO AL SISTEMA DI MAPPAGGIO CARDIACO CARTO 3, DI PROPRIETÀ, "/>
    <m/>
    <m/>
    <n v="660000"/>
    <m/>
    <x v="19"/>
    <m/>
    <m/>
    <m/>
    <m/>
    <m/>
    <m/>
    <m/>
    <m/>
    <m/>
    <s v="NON RIENTRA NEGLI affidamenti di forniture e servizi connessi alla gestione dell’emergenza Covid-19"/>
    <x v="10"/>
  </r>
  <r>
    <x v="5"/>
    <s v="AZIENDA OSPEDALIERO-UNIVERSITARIA DI FERRARA"/>
    <s v="82456150C2"/>
    <n v="85000"/>
    <s v="ALTRE CATEGORIE MERCEOLOGICHE"/>
    <x v="0"/>
    <x v="0"/>
    <s v="Presidi diagnostici"/>
    <s v="sistema diagnostico per emogasanalisi_x000a_comprensivo di locazione e assistenza_x000a_tecnica della strumentazione analitica_x000a_e fornitura di diagnostici in vitro e_x000a_materiale d'uso per esecuzione del_x000a_test da consegnare su richiesta_x000a_secondo necessità diagnostiche"/>
    <s v="n° 11 emogasanalizzatori e_x000a_relativi diagnostici in vitro +_x000a_materiale d'uso da fornire su_x000a_richiesta secondo necessità_x000a_diagnostiche"/>
    <s v="strumento GEM PREMIER 4000:_x000a_locazione + assistenza tecnica €_x000a_208,00 mese/cad.; kit diagnostico_x000a_BG / Elettroliti / HCT - CO-OX €_x000a_422,00 ; kit diagnostico_x000a_BG/Elettroliti/Glu/Lac/HCT-CO-OX_x000a_€ 452,00; kit diagnostico_x000a_BG/Elettroliti/Glu/Lac/HCT-Tbili-_x000a_CO-OX € 452,00 ; kit capillari BG €_x000a_144,00 / materiale d'uso gratuito"/>
    <n v="85000"/>
    <s v="n° 11 emogasanalizzatori;_x000a_kit diagnostico BG /_x000a_Elettroliti / HCT - CO-OX n°_x000a_70 ; kit diagnostico_x000a_BG/Elettroliti/Glu/Lac/HCTCO-_x000a_Oxn° 69 ; kit diagnostico_x000a_BG/Elettroliti/Glu/Lac/HCTTbili-_x000a_CO-OX n° 7; kit capillari_x000a_BG n° 4 - confezioni da_x000a_consegnare secondo_x000a_necessità diagnostiche dei_x000a_reparti; materiale d'uso"/>
    <x v="36"/>
    <s v="DAL 1.4.2020 AL_x000a_31.12.2020 € 85.000,00_x000a_iva esclusa"/>
    <n v="275"/>
    <n v="275"/>
    <s v="si per la strumentazione_x000a_GEM PREMIER e i kit_x000a_diagnostici"/>
    <s v="si per la strumentazione_x000a_GEM PREMIER e i kit_x000a_diagnostici"/>
    <s v="Instrumentation Laboratory Co."/>
    <s v="POSITIVO"/>
    <s v="POSITIVO"/>
    <m/>
    <s v="La fornitura si è resa_x000a_necessaria per garantire_x000a_l'attività diagnostica_x000a_aziendale in attesa della_x000a_sentenza del Consiglio di_x000a_Stato in esito al ricorso_x000a_presentato sulla gara di_x000a_Area Vasta Emilia Centrale_x000a_già conclusa per_x000a_l'assegnazione di nuovo,_x000a_identico contratto"/>
    <x v="0"/>
  </r>
  <r>
    <x v="5"/>
    <s v="AZIENDA UNITA' SANITARIA LOCALE DI PIACENZA"/>
    <n v="8257795402"/>
    <n v="2854083.2"/>
    <s v="ALTRE CATEGORIE MERCEOLOGICHE"/>
    <x v="0"/>
    <x v="0"/>
    <m/>
    <m/>
    <m/>
    <m/>
    <m/>
    <m/>
    <x v="19"/>
    <m/>
    <m/>
    <m/>
    <m/>
    <m/>
    <m/>
    <m/>
    <m/>
    <m/>
    <s v="ADESIONE CONVENZIONE SOGGETTO AGGREGATORE INTERCENTER - NON E' UN PROVVEDIMENTO RELATIVO ALL'EMERGENZA COVID "/>
    <x v="8"/>
  </r>
  <r>
    <x v="5"/>
    <s v="AZIENDA UNITA' SANITARIA LOCALE DI REGGIO EMILIA"/>
    <s v="8253752B9C"/>
    <n v="69500"/>
    <s v="ALTRE CATEGORIE MERCEOLOGICHE"/>
    <x v="0"/>
    <x v="0"/>
    <s v="ATTREZZATURA SANITARIA"/>
    <s v="PORTATILE PER RADIOGRAFIA"/>
    <n v="1"/>
    <n v="69500"/>
    <n v="69500"/>
    <n v="1"/>
    <x v="37"/>
    <n v="69500"/>
    <s v="20 LAVORATIVI"/>
    <s v="29 SOLARI"/>
    <s v="SI"/>
    <s v="SI"/>
    <s v="CARESTREAM HEALTH"/>
    <s v="POSITIVO"/>
    <s v="POSITIVO"/>
    <m/>
    <s v="il dato colonna 10 ricomprende_x000a_anche l'installazione e il collaudo_x000a_dell'attezzatura"/>
    <x v="0"/>
  </r>
  <r>
    <x v="5"/>
    <s v="AZIENDA USL DELLA ROMAGNA"/>
    <n v="8246962854"/>
    <n v="465000"/>
    <s v="ALTRE CATEGORIE MERCEOLOGICHE"/>
    <x v="0"/>
    <x v="0"/>
    <s v="LETTI PER RIANIMAZIONE MODELLO MULTICARE LE MATERASSO ANTIDECUBITO MODELLO VIRTUOSO COVER COPERTURA STANDARD PER MATERASSO ANTIDECUBITO"/>
    <s v="NR. 17 LETTI PER RIANIMAZIONE MODELLO MULTICARE LE - RICEVUTI IN SCONTO MERCE: NR. 1 MATERASSO ANTIDECUBITO ALTE PERFORMANCE MODELLO VIRTUOSO COMPRENSIVO DI UNA COVER COPERTURA STANDARD E N. 2 COVER COPERTURA STANDARD AGGIUNTIVE. OPZIONE ACQUISTO DI ULTERIORI NR. 16 MATERASSI ANTIDECUBITO MODELLO VIRTUOSO COMPRENSIVI DI NR. 1 COVER STANDARD CADAUNO E NR. 32 COVER COPERTURA STANDARD. OPZIONE ACQUISTO ASSISTENZA E MANUTENZIONE POST GARANZIA DELLA DURATA DI 36 MESI."/>
    <s v="EURO 16.800,00 PREZZO LETTO RIANIMAZIONE MODELLO MULTICARE. EURO 5,790,00 PREZZO MATERASSO ANTIDECUBITO MODELLO VIRTUOSO. EURO 295,00 PREZZO COVER COPERTURA STANDARD. EURO 23.041,00 PREZZO ANNUO ASSISTENZA POST GARANZIA."/>
    <m/>
    <n v="465000"/>
    <s v="NR. 17 LETTI RIANIMAZIONE MODELLO MULTICARE NR. 1 MATERASSO ANTIDECUBITO MODELLO VIRTUOSO (RICEVUTO IN SCONTO MERCE). NR. 16 MATERASSI ANTIDECUBITO MODELLO VIRTUOSO (IN OPZIONE ACQUISTO NR. 2 COVER COPERTURA STANDARD (RICEVUTO IN SCONTO MERCE). NR. 32 COVER COPERTURA STANDARD (IN OPZIONE ACQUISTO)"/>
    <x v="38"/>
    <n v="25"/>
    <n v="24"/>
    <s v="SI"/>
    <s v="SI"/>
    <s v="LINET SPOL S.R.O. Zelevcice 5, 27401, Slany (Repubblica Ceca)"/>
    <s v="POSITIVO"/>
    <s v="POSITIVO"/>
    <m/>
    <m/>
    <m/>
    <x v="3"/>
  </r>
  <r>
    <x v="5"/>
    <s v="AZIENDA USL DI BOLOGNA"/>
    <s v="82614647C2"/>
    <n v="5988206"/>
    <s v="ALTRE CATEGORIE MERCEOLOGICHE"/>
    <x v="0"/>
    <x v="0"/>
    <s v="SERVIZIO DI SMALTIMENTO RIFIUTI"/>
    <s v="ADESIONE LOTTO 1 CONVENZIONE INTERCENT"/>
    <n v="1"/>
    <n v="5988205.3200000003"/>
    <n v="5988206"/>
    <n v="1"/>
    <x v="39"/>
    <n v="5988205.3200000003"/>
    <n v="1460"/>
    <n v="1460"/>
    <s v="no"/>
    <s v="NO"/>
    <s v="ECO ERIDANIA S.P.A."/>
    <m/>
    <m/>
    <m/>
    <m/>
    <x v="3"/>
  </r>
  <r>
    <x v="5"/>
    <s v="AZIENDA USL FERRARA"/>
    <n v="8253844789"/>
    <n v="966760"/>
    <s v="ALTRE CATEGORIE MERCEOLOGICHE"/>
    <x v="0"/>
    <x v="0"/>
    <s v="SERVIZIO DI LAVANOLEGGIO DI BIANCHERIA PIANA E DI_x000a_VESTIARIO"/>
    <s v="SERVIZIO DI LAVANOLEGGIO DI BIANCHERIA PIANA E DI_x000a_CAPI DI VESTIARIO DEL PERSONALE"/>
    <s v="84.793, in day hospital n. 6.780,_x000a_lavaggio biancheria ospiti n. 1.354 kg,_x000a_kit sala operatoria n. 87 kg, vestizione"/>
    <s v="E. 4,22 g.deg.ord., 2,67 g.day h., E. 3,59 KG_x000a_biancheria, E. 8,02 kg Kit SO, E 293,18_x000a_vestizione anno personale, E 756,09 vestizione"/>
    <n v="966760"/>
    <s v="n. 84.793 gg.deg. ord, n. 6.780 gg DH,_x000a_n. 1.354 kg biancheria, n. 87 kg Kit_x000a_SO, n. 1.550 vestizioni ordinarie, n"/>
    <x v="40"/>
    <n v="939710.13"/>
    <n v="180"/>
    <n v="180"/>
    <s v="SI"/>
    <s v="SI"/>
    <s v="Servizi Ospedalieri di Ferrara"/>
    <s v="POSITIVO"/>
    <s v="POSITIVO"/>
    <s v="NESSUNA"/>
    <m/>
    <x v="0"/>
  </r>
  <r>
    <x v="5"/>
    <s v="CENTRALE UNICA COMMITTENZA DISTRETTO RIMINI"/>
    <s v="82458735A9"/>
    <n v="70000"/>
    <s v="ALTRE CATEGORIE MERCEOLOGICHE"/>
    <x v="0"/>
    <x v="0"/>
    <s v="TIROCINI FORMATIVI"/>
    <s v="INSERIMENTO SOCIO LAVORATIVO IN FAVORE DI CITTADINI CON DISABILITÀ_x000a_FISICA, SENSORIALE, INTELLETTIVA"/>
    <s v="6 MESI"/>
    <n v="70000"/>
    <n v="70000"/>
    <m/>
    <x v="19"/>
    <m/>
    <m/>
    <m/>
    <m/>
    <m/>
    <m/>
    <m/>
    <m/>
    <m/>
    <m/>
    <x v="7"/>
  </r>
  <r>
    <x v="6"/>
    <s v="AZIENDA REGIONALE DI COORDINAMENTO PER LA SALUTE"/>
    <s v="82473031BD"/>
    <n v="3825000"/>
    <s v="ALTRE CATEGORIE MERCEOLOGICHE"/>
    <x v="0"/>
    <x v="0"/>
    <s v="SERVIZIO DI SOMMINISTRAZIONE LAVORO TEMPORANEO PER LE AZIENDE DEL SSR"/>
    <s v="SERVIZIO DI SOMMINISTRAZIONE LAVORO TEMPORANEO"/>
    <m/>
    <m/>
    <n v="3825000"/>
    <m/>
    <x v="19"/>
    <n v="3825000"/>
    <m/>
    <m/>
    <m/>
    <m/>
    <s v="GI GROUP SPA"/>
    <m/>
    <m/>
    <m/>
    <s v="RIFERIMENTO ID15SER009.1"/>
    <x v="6"/>
  </r>
  <r>
    <x v="6"/>
    <s v="AZIENDA SANITARIA UNIVERSITARIA FRIULI CENTRALE"/>
    <n v="8264334828"/>
    <n v="350000"/>
    <s v="ALTRE CATEGORIE MERCEOLOGICHE"/>
    <x v="0"/>
    <x v="0"/>
    <s v="Servizio di trasporto sanitario secondario"/>
    <s v="Messa a disposizione di_x000a_ulteriori n. 2 unità di autoambulanza (reperibilità 24h) "/>
    <s v="Fabbisogno 2 unità di autoambulanza con reperibilità 24h X 120 gg"/>
    <n v="45.08"/>
    <n v="162288"/>
    <m/>
    <x v="41"/>
    <n v="162288"/>
    <n v="120"/>
    <m/>
    <m/>
    <m/>
    <m/>
    <m/>
    <m/>
    <m/>
    <m/>
    <x v="5"/>
  </r>
  <r>
    <x v="6"/>
    <s v="AZIENDA SANITARIA UNIVERSITARIA FRIULI CENTRALE"/>
    <n v="8264334828"/>
    <n v="350000"/>
    <s v="ALTRE CATEGORIE MERCEOLOGICHE"/>
    <x v="0"/>
    <x v="0"/>
    <s v="Servizio di trasporto sanitario secondario"/>
    <s v="Servizio a chiamata di trasporto utenti infetti da COVID-19 o_x000a_potenzialmente infetti e sottoposti ad isolamento contumaciale "/>
    <s v="Fabbisogno: 12 trasporti/Die X 120gg"/>
    <n v="45"/>
    <n v="64800"/>
    <m/>
    <x v="42"/>
    <n v="64800"/>
    <n v="120"/>
    <m/>
    <m/>
    <m/>
    <m/>
    <m/>
    <m/>
    <m/>
    <m/>
    <x v="5"/>
  </r>
  <r>
    <x v="6"/>
    <s v="AZIENDA SANITARIA UNIVERSITARIA FRIULI CENTRALE"/>
    <n v="8264334828"/>
    <s v="35..000,00"/>
    <s v="ALTRE CATEGORIE MERCEOLOGICHE"/>
    <x v="0"/>
    <x v="0"/>
    <s v="Servizio di trasporto sanitario interno"/>
    <s v="trasporto sanitario interno per pazienti infetti o_x000a_potenzialmente infetti da COVID-19 dalle strutture indicate verso le sedi di destinazione (servizi/degenze per sola A o A/R) in orario diurno, mediante messa a disposizione di n. 2 (due) barelle dedicate COVID-19"/>
    <s v="Fabbisogno 48 ore/Die X 120gg"/>
    <n v="21"/>
    <n v="120960"/>
    <m/>
    <x v="43"/>
    <n v="120960"/>
    <n v="120"/>
    <m/>
    <m/>
    <m/>
    <m/>
    <m/>
    <m/>
    <m/>
    <m/>
    <x v="5"/>
  </r>
  <r>
    <x v="6"/>
    <s v="AZIENDA SANITARIA UNIVERSITARIA GIULIANO ISONTINA - ASU GI"/>
    <s v="824468621F"/>
    <n v="242000"/>
    <s v="ALTRE CATEGORIE MERCEOLOGICHE"/>
    <x v="0"/>
    <x v="0"/>
    <m/>
    <s v="LETTI ELETTROCOMANDATI PER TERAPIA INTENSIVA COMPRESI ACCESSORI"/>
    <n v="15"/>
    <n v="13446.36"/>
    <n v="242000"/>
    <n v="15"/>
    <x v="44"/>
    <n v="201695.5"/>
    <n v="90"/>
    <n v="90"/>
    <s v="SI"/>
    <s v="SI"/>
    <s v="MALVESTIO SPA"/>
    <s v="POSITIVO"/>
    <s v="POSITIVO"/>
    <s v="NESSUNA"/>
    <s v="ACQUISTO DA CONVENZIONE GARA ARCS ID17APB005 LOTTO 2"/>
    <x v="0"/>
  </r>
  <r>
    <x v="6"/>
    <s v="AZIENDA SANITARIA FRIULI OCCIDENTALE"/>
    <n v="8247619681"/>
    <n v="145358.98000000001"/>
    <s v="ALTRE CATEGORIE MERCEOLOGICHE"/>
    <x v="0"/>
    <x v="0"/>
    <s v="Ambulanze_x000a_"/>
    <s v="SAFETY Veicolo mod. FIAT Ducato 290 con_x000a_aaccessori"/>
    <n v="2"/>
    <m/>
    <m/>
    <m/>
    <x v="19"/>
    <m/>
    <m/>
    <m/>
    <m/>
    <m/>
    <m/>
    <m/>
    <m/>
    <m/>
    <s v="Trattasi di convenzione ARCS -Azienda_x000a_regionale di Coordinamento per la Salute a cui_x000a_AsFO ha aderito con contratto derivato. Non è_x000a_un acquisto connesso all' emergenza COVID-19"/>
    <x v="10"/>
  </r>
  <r>
    <x v="7"/>
    <s v="ASL ROMA 2"/>
    <n v="8249481713"/>
    <n v="323010"/>
    <s v="ALTRE CATEGORIE MERCEOLOGICHE"/>
    <x v="0"/>
    <x v="0"/>
    <s v="ImmuClone Anti-A, IgM-10 ml"/>
    <s v="Gruppo sanguigno AB0 diretto/RhD con due cloni IgM diversi (S.Eugenio e S.Pertini)"/>
    <n v="16000"/>
    <n v="44.46"/>
    <n v="323010"/>
    <n v="16000"/>
    <x v="19"/>
    <m/>
    <n v="365"/>
    <n v="365"/>
    <s v="SI"/>
    <s v="SI"/>
    <s v="immucor italia s.p.a."/>
    <s v="POSITIVO"/>
    <s v="POSITIVO"/>
    <m/>
    <m/>
    <x v="3"/>
  </r>
  <r>
    <x v="7"/>
    <s v="ASL ROMA 2"/>
    <n v="8249481713"/>
    <n v="323010"/>
    <s v="ALTRE CATEGORIE MERCEOLOGICHE"/>
    <x v="0"/>
    <x v="0"/>
    <s v="ImmuClone Anti-B, IgM-10 ml"/>
    <s v="Gruppo sanguigno AB0 diretto/RhD con due cloni IgM diversi (S.Eugenio e S.Pertini)"/>
    <n v="16000"/>
    <n v="44.46"/>
    <n v="323010"/>
    <n v="16000"/>
    <x v="19"/>
    <m/>
    <n v="365"/>
    <n v="365"/>
    <s v="SI"/>
    <s v="SI"/>
    <s v="immucor italia s.p.a."/>
    <s v="POSITIVO"/>
    <s v="POSITIVO"/>
    <m/>
    <m/>
    <x v="3"/>
  </r>
  <r>
    <x v="7"/>
    <s v="ASL ROMA 2"/>
    <n v="8249481713"/>
    <n v="323010"/>
    <s v="ALTRE CATEGORIE MERCEOLOGICHE"/>
    <x v="0"/>
    <x v="0"/>
    <s v="ImmuClone Anti-A,B, IgM-10 ml"/>
    <s v="Gruppo sanguigno AB0 diretto/RhD con due cloni IgM diversi (S.Eugenio e S.Pertini)"/>
    <n v="16000"/>
    <n v="44.46"/>
    <n v="323010"/>
    <n v="16000"/>
    <x v="19"/>
    <m/>
    <n v="365"/>
    <n v="365"/>
    <s v="SI"/>
    <s v="SI"/>
    <s v="immucor italia s.p.a."/>
    <s v="POSITIVO"/>
    <s v="POSITIVO"/>
    <m/>
    <m/>
    <x v="3"/>
  </r>
  <r>
    <x v="7"/>
    <s v="ASL ROMA 2"/>
    <n v="8249481713"/>
    <n v="323010"/>
    <s v="ALTRE CATEGORIE MERCEOLOGICHE"/>
    <x v="0"/>
    <x v="0"/>
    <s v="Anti D Optimum - 1x10 ml"/>
    <s v="Gruppo sanguigno AB0 diretto/RhD con due cloni IgM diversi (S.Eugenio e S.Pertini)"/>
    <n v="16000"/>
    <n v="58.5"/>
    <n v="323010"/>
    <n v="16000"/>
    <x v="19"/>
    <m/>
    <n v="365"/>
    <n v="365"/>
    <s v="SI"/>
    <s v="SI"/>
    <s v="immucor italia s.p.a."/>
    <s v="POSITIVO"/>
    <s v="POSITIVO"/>
    <m/>
    <m/>
    <x v="3"/>
  </r>
  <r>
    <x v="7"/>
    <s v="ASL ROMA 2"/>
    <n v="8249481713"/>
    <n v="323010"/>
    <s v="ALTRE CATEGORIE MERCEOLOGICHE"/>
    <x v="0"/>
    <x v="0"/>
    <s v="ImmuClone Anti-D rapid, IgM - 10 ml"/>
    <s v="Gruppo sanguigno AB0 diretto/RhD con due cloni IgM diversi (S.Eugenio e S.Pertini)"/>
    <n v="16000"/>
    <n v="167.96"/>
    <n v="323010"/>
    <n v="16000"/>
    <x v="19"/>
    <m/>
    <n v="365"/>
    <n v="365"/>
    <s v="SI"/>
    <s v="SI"/>
    <s v="immucor italia s.p.a."/>
    <s v="POSITIVO"/>
    <s v="POSITIVO"/>
    <m/>
    <m/>
    <x v="3"/>
  </r>
  <r>
    <x v="7"/>
    <s v="ASL ROMA 2"/>
    <n v="8249481713"/>
    <n v="323010"/>
    <s v="ALTRE CATEGORIE MERCEOLOGICHE"/>
    <x v="0"/>
    <x v="0"/>
    <s v="Immuclone Rh- Hr Control"/>
    <s v="Gruppo sanguigno AB0 diretto/RhD con due cloni IgM diversi (S.Eugenio e S.Pertini)"/>
    <n v="16000"/>
    <n v="61.18"/>
    <n v="323010"/>
    <n v="16000"/>
    <x v="19"/>
    <m/>
    <n v="365"/>
    <n v="365"/>
    <s v="SI"/>
    <s v="SI"/>
    <s v="immucor italia s.p.a."/>
    <s v="POSITIVO"/>
    <s v="POSITIVO"/>
    <m/>
    <m/>
    <x v="3"/>
  </r>
  <r>
    <x v="7"/>
    <s v="ASL ROMA 2"/>
    <n v="8249481713"/>
    <n v="323010"/>
    <s v="ALTRE CATEGORIE MERCEOLOGICHE"/>
    <x v="0"/>
    <x v="0"/>
    <s v="Microplates (con barcode)"/>
    <s v="Gruppo sanguigno AB0 diretto/RhD con due cloni IgM diversi (S.Eugenio e S.Pertini)"/>
    <n v="16000"/>
    <n v="165"/>
    <n v="323010"/>
    <n v="16000"/>
    <x v="19"/>
    <m/>
    <n v="365"/>
    <n v="365"/>
    <s v="SI"/>
    <s v="SI"/>
    <s v="immucor italia s.p.a."/>
    <s v="POSITIVO"/>
    <s v="POSITIVO"/>
    <m/>
    <m/>
    <x v="3"/>
  </r>
  <r>
    <x v="7"/>
    <s v="ASL ROMA 2"/>
    <n v="8249481713"/>
    <n v="323010"/>
    <s v="ALTRE CATEGORIE MERCEOLOGICHE"/>
    <x v="0"/>
    <x v="0"/>
    <s v="Diluent"/>
    <s v="Gruppo sanguigno AB0 diretto/RhD con due cloni IgM diversi (S.Eugenio e S.Pertini)"/>
    <n v="16000"/>
    <n v="180"/>
    <n v="323010"/>
    <n v="16000"/>
    <x v="19"/>
    <m/>
    <n v="365"/>
    <n v="365"/>
    <s v="SI"/>
    <s v="SI"/>
    <s v="immucor italia s.p.a."/>
    <s v="POSITIVO"/>
    <s v="POSITIVO"/>
    <m/>
    <m/>
    <x v="3"/>
  </r>
  <r>
    <x v="7"/>
    <s v="ASL ROMA 2"/>
    <n v="8249481713"/>
    <n v="323010"/>
    <s v="ALTRE CATEGORIE MERCEOLOGICHE"/>
    <x v="0"/>
    <x v="0"/>
    <s v="System Liquid"/>
    <s v="Gruppo sanguigno AB0 diretto/RhD con due cloni IgM diversi (S.Eugenio e S.Pertini)"/>
    <n v="16000"/>
    <n v="316.39999999999998"/>
    <n v="323010"/>
    <n v="16000"/>
    <x v="19"/>
    <m/>
    <n v="365"/>
    <n v="365"/>
    <s v="SI"/>
    <s v="SI"/>
    <s v="immucor italia s.p.a."/>
    <s v="POSITIVO"/>
    <s v="POSITIVO"/>
    <m/>
    <m/>
    <x v="3"/>
  </r>
  <r>
    <x v="7"/>
    <s v="ASL ROMA 2"/>
    <n v="8249481713"/>
    <n v="323010"/>
    <s v="ALTRE CATEGORIE MERCEOLOGICHE"/>
    <x v="0"/>
    <x v="0"/>
    <s v="Stir ball dispenser"/>
    <s v="Gruppo sanguigno AB0 diretto/RhD con due cloni IgM diversi (S.Eugenio e S.Pertini)"/>
    <n v="16000"/>
    <n v="90"/>
    <n v="323010"/>
    <n v="16000"/>
    <x v="19"/>
    <m/>
    <n v="365"/>
    <n v="365"/>
    <s v="SI"/>
    <s v="SI"/>
    <s v="immucor italia s.p.a."/>
    <s v="POSITIVO"/>
    <s v="POSITIVO"/>
    <m/>
    <m/>
    <x v="3"/>
  </r>
  <r>
    <x v="7"/>
    <s v="ASL ROMA 2"/>
    <n v="8249481713"/>
    <n v="323010"/>
    <s v="ALTRE CATEGORIE MERCEOLOGICHE"/>
    <x v="0"/>
    <x v="0"/>
    <s v="PeraSafe powder"/>
    <s v="Gruppo sanguigno AB0 diretto/RhD con due cloni IgM diversi (S.Eugenio e S.Pertini)"/>
    <n v="16000"/>
    <n v="63"/>
    <n v="323010"/>
    <n v="16000"/>
    <x v="19"/>
    <m/>
    <n v="365"/>
    <n v="365"/>
    <s v="SI"/>
    <s v="SI"/>
    <s v="immucor italia s.p.a."/>
    <s v="POSITIVO"/>
    <s v="POSITIVO"/>
    <m/>
    <m/>
    <x v="3"/>
  </r>
  <r>
    <x v="7"/>
    <s v="ASL ROMA 2"/>
    <n v="8249481713"/>
    <n v="323010"/>
    <s v="ALTRE CATEGORIE MERCEOLOGICHE"/>
    <x v="0"/>
    <x v="0"/>
    <s v="corQC Extend Standard Cell, Cell I-IV"/>
    <s v="Gruppo sanguigno AB0 diretto/RhD con due cloni IgM diversi (S.Eugenio e S.Pertini)"/>
    <n v="16000"/>
    <n v="234.6"/>
    <n v="323010"/>
    <n v="16000"/>
    <x v="19"/>
    <m/>
    <n v="365"/>
    <n v="365"/>
    <s v="SI"/>
    <s v="SI"/>
    <s v="immucor italia s.p.a."/>
    <s v="POSITIVO"/>
    <s v="POSITIVO"/>
    <m/>
    <m/>
    <x v="3"/>
  </r>
  <r>
    <x v="7"/>
    <s v="ASL ROMA 2"/>
    <n v="8249481713"/>
    <n v="323010"/>
    <s v="ALTRE CATEGORIE MERCEOLOGICHE"/>
    <x v="0"/>
    <x v="0"/>
    <s v="Stir balls"/>
    <s v="Gruppo sanguigno AB0 diretto/RhD con due cloni IgM diversi (S.Eugenio e S.Pertini)"/>
    <n v="16000"/>
    <n v="22.5"/>
    <n v="323010"/>
    <n v="16000"/>
    <x v="19"/>
    <m/>
    <n v="365"/>
    <n v="365"/>
    <s v="SI"/>
    <s v="SI"/>
    <s v="immucor italia s.p.a."/>
    <s v="POSITIVO"/>
    <s v="POSITIVO"/>
    <m/>
    <m/>
    <x v="3"/>
  </r>
  <r>
    <x v="7"/>
    <s v="ASL ROMA 2"/>
    <n v="8249481713"/>
    <n v="323010"/>
    <s v="ALTRE CATEGORIE MERCEOLOGICHE"/>
    <x v="0"/>
    <x v="0"/>
    <s v="Tappi Griffin"/>
    <s v="Gruppo sanguigno AB0 diretto/RhD con due cloni IgM diversi (S.Eugenio e S.Pertini)"/>
    <n v="16000"/>
    <n v="0"/>
    <n v="323010"/>
    <n v="16000"/>
    <x v="19"/>
    <m/>
    <n v="365"/>
    <n v="365"/>
    <s v="SI"/>
    <s v="SI"/>
    <s v="immucor italia s.p.a."/>
    <s v="POSITIVO"/>
    <s v="POSITIVO"/>
    <m/>
    <m/>
    <x v="3"/>
  </r>
  <r>
    <x v="7"/>
    <s v="ASL ROMA 2"/>
    <n v="8249481713"/>
    <n v="323010"/>
    <s v="ALTRE CATEGORIE MERCEOLOGICHE"/>
    <x v="0"/>
    <x v="0"/>
    <s v="Referencells A(1),A(2),B and O 4x10 ml"/>
    <s v="Gruppo sanguigno indiretto A1-A2-B-0 (S.Eugenio-S.Pertini)"/>
    <n v="16000"/>
    <n v="108.8"/>
    <n v="323010"/>
    <n v="16000"/>
    <x v="19"/>
    <m/>
    <n v="365"/>
    <n v="365"/>
    <s v="SI"/>
    <s v="SI"/>
    <s v="immucor italia s.p.a."/>
    <s v="POSITIVO"/>
    <s v="POSITIVO"/>
    <m/>
    <m/>
    <x v="3"/>
  </r>
  <r>
    <x v="7"/>
    <s v="ASL ROMA 2"/>
    <n v="8249481713"/>
    <n v="323010"/>
    <s v="ALTRE CATEGORIE MERCEOLOGICHE"/>
    <x v="0"/>
    <x v="0"/>
    <s v="Microplates (con barcode)"/>
    <s v="Gruppo sanguigno indiretto A1-A2-B-0 (S.Eugenio-S.Pertini)"/>
    <n v="16000"/>
    <n v="165"/>
    <n v="323010"/>
    <n v="16000"/>
    <x v="19"/>
    <m/>
    <n v="365"/>
    <n v="365"/>
    <s v="SI"/>
    <s v="SI"/>
    <s v="immucor italia s.p.a."/>
    <s v="POSITIVO"/>
    <s v="POSITIVO"/>
    <m/>
    <m/>
    <x v="3"/>
  </r>
  <r>
    <x v="7"/>
    <s v="ASL ROMA 2"/>
    <n v="8249481713"/>
    <n v="323010"/>
    <s v="ALTRE CATEGORIE MERCEOLOGICHE"/>
    <x v="0"/>
    <x v="0"/>
    <s v="Diluent"/>
    <s v="Gruppo sanguigno indiretto A1-A2-B-0 (S.Eugenio-S.Pertini)"/>
    <n v="16000"/>
    <n v="180"/>
    <n v="323010"/>
    <n v="16000"/>
    <x v="19"/>
    <m/>
    <n v="365"/>
    <n v="365"/>
    <s v="SI"/>
    <s v="SI"/>
    <s v="immucor italia s.p.a."/>
    <s v="POSITIVO"/>
    <s v="POSITIVO"/>
    <m/>
    <m/>
    <x v="3"/>
  </r>
  <r>
    <x v="7"/>
    <s v="ASL ROMA 2"/>
    <n v="8249481713"/>
    <n v="323010"/>
    <s v="ALTRE CATEGORIE MERCEOLOGICHE"/>
    <x v="0"/>
    <x v="0"/>
    <s v="System Liquid"/>
    <s v="Gruppo sanguigno indiretto A1-A2-B-0 (S.Eugenio-S.Pertini)"/>
    <n v="16000"/>
    <n v="316.39999999999998"/>
    <n v="323010"/>
    <n v="16000"/>
    <x v="19"/>
    <m/>
    <n v="365"/>
    <n v="365"/>
    <s v="SI"/>
    <s v="SI"/>
    <s v="immucor italia s.p.a."/>
    <s v="POSITIVO"/>
    <s v="POSITIVO"/>
    <m/>
    <m/>
    <x v="3"/>
  </r>
  <r>
    <x v="7"/>
    <s v="ASL ROMA 2"/>
    <n v="8249481713"/>
    <n v="323010"/>
    <s v="ALTRE CATEGORIE MERCEOLOGICHE"/>
    <x v="0"/>
    <x v="0"/>
    <s v="Stir ball dispenser"/>
    <s v="Gruppo sanguigno indiretto A1-A2-B-0 (S.Eugenio-S.Pertini)"/>
    <n v="16000"/>
    <n v="90"/>
    <n v="323010"/>
    <n v="16000"/>
    <x v="19"/>
    <m/>
    <n v="365"/>
    <n v="365"/>
    <s v="SI"/>
    <s v="SI"/>
    <s v="immucor italia s.p.a."/>
    <s v="POSITIVO"/>
    <s v="POSITIVO"/>
    <m/>
    <m/>
    <x v="3"/>
  </r>
  <r>
    <x v="7"/>
    <s v="ASL ROMA 2"/>
    <n v="8249481713"/>
    <n v="323010"/>
    <s v="ALTRE CATEGORIE MERCEOLOGICHE"/>
    <x v="0"/>
    <x v="0"/>
    <s v="PeraSafe powder"/>
    <s v="Gruppo sanguigno indiretto A1-A2-B-0 (S.Eugenio-S.Pertini)"/>
    <n v="16000"/>
    <n v="63"/>
    <n v="323010"/>
    <n v="16000"/>
    <x v="19"/>
    <m/>
    <n v="365"/>
    <n v="365"/>
    <s v="SI"/>
    <s v="SI"/>
    <s v="immucor italia s.p.a."/>
    <s v="POSITIVO"/>
    <s v="POSITIVO"/>
    <m/>
    <m/>
    <x v="3"/>
  </r>
  <r>
    <x v="7"/>
    <s v="ASL ROMA 2"/>
    <n v="8249481713"/>
    <n v="323010"/>
    <s v="ALTRE CATEGORIE MERCEOLOGICHE"/>
    <x v="0"/>
    <x v="0"/>
    <s v="corQC Extend Standard Cell, Cell I-IV"/>
    <s v="Gruppo sanguigno indiretto A1-A2-B-0 (S.Eugenio-S.Pertini)"/>
    <n v="16000"/>
    <n v="234.6"/>
    <n v="323010"/>
    <n v="16000"/>
    <x v="19"/>
    <m/>
    <n v="365"/>
    <n v="365"/>
    <s v="SI"/>
    <s v="SI"/>
    <s v="immucor italia s.p.a."/>
    <s v="POSITIVO"/>
    <s v="POSITIVO"/>
    <m/>
    <m/>
    <x v="3"/>
  </r>
  <r>
    <x v="7"/>
    <s v="ASL ROMA 2"/>
    <n v="8249481713"/>
    <n v="323010"/>
    <s v="ALTRE CATEGORIE MERCEOLOGICHE"/>
    <x v="0"/>
    <x v="0"/>
    <s v="Stir balls"/>
    <s v="Gruppo sanguigno indiretto A1-A2-B-0 (S.Eugenio-S.Pertini)"/>
    <n v="16000"/>
    <n v="22.5"/>
    <n v="323010"/>
    <n v="16000"/>
    <x v="19"/>
    <m/>
    <n v="365"/>
    <n v="365"/>
    <s v="SI"/>
    <s v="SI"/>
    <s v="immucor italia s.p.a."/>
    <s v="POSITIVO"/>
    <s v="POSITIVO"/>
    <m/>
    <m/>
    <x v="3"/>
  </r>
  <r>
    <x v="7"/>
    <s v="ASL ROMA 2"/>
    <n v="8249481713"/>
    <n v="323010"/>
    <s v="ALTRE CATEGORIE MERCEOLOGICHE"/>
    <x v="0"/>
    <x v="0"/>
    <s v="Tappi Griffin"/>
    <s v="Gruppo sanguigno indiretto A1-A2-B-0 (S.Eugenio-S.Pertini)"/>
    <n v="16000"/>
    <n v="0"/>
    <n v="323010"/>
    <n v="16000"/>
    <x v="19"/>
    <m/>
    <n v="365"/>
    <n v="365"/>
    <s v="SI"/>
    <s v="SI"/>
    <s v="immucor italia s.p.a."/>
    <s v="POSITIVO"/>
    <s v="POSITIVO"/>
    <m/>
    <m/>
    <x v="3"/>
  </r>
  <r>
    <x v="7"/>
    <s v="ASL ROMA 2"/>
    <n v="8249481713"/>
    <n v="323010"/>
    <s v="ALTRE CATEGORIE MERCEOLOGICHE"/>
    <x v="0"/>
    <x v="0"/>
    <s v="ImmuClone (1) Anti-C,IgM-10 ml"/>
    <s v="Fenotipo Rh-Kell (S.Eugenio)"/>
    <n v="5000"/>
    <n v="478.8"/>
    <n v="323010"/>
    <n v="5000"/>
    <x v="19"/>
    <m/>
    <n v="365"/>
    <n v="365"/>
    <s v="SI"/>
    <s v="SI"/>
    <s v="immucor italia s.p.a."/>
    <s v="POSITIVO"/>
    <s v="POSITIVO"/>
    <m/>
    <m/>
    <x v="3"/>
  </r>
  <r>
    <x v="7"/>
    <s v="ASL ROMA 2"/>
    <n v="8249481713"/>
    <n v="323010"/>
    <s v="ALTRE CATEGORIE MERCEOLOGICHE"/>
    <x v="0"/>
    <x v="0"/>
    <s v="ImmuClone (1) Anti-c,IgM-10 ml"/>
    <s v="Fenotipo Rh-Kell (S.Eugenio)"/>
    <n v="5000"/>
    <n v="478.8"/>
    <n v="323010"/>
    <n v="5000"/>
    <x v="19"/>
    <m/>
    <n v="365"/>
    <n v="365"/>
    <s v="SI"/>
    <s v="SI"/>
    <s v="immucor italia s.p.a."/>
    <s v="POSITIVO"/>
    <s v="POSITIVO"/>
    <m/>
    <m/>
    <x v="3"/>
  </r>
  <r>
    <x v="7"/>
    <s v="ASL ROMA 2"/>
    <n v="8249481713"/>
    <n v="323010"/>
    <s v="ALTRE CATEGORIE MERCEOLOGICHE"/>
    <x v="0"/>
    <x v="0"/>
    <s v="ImmuClone (1) Anti-E,IgM-10 ml"/>
    <s v="Fenotipo Rh-Kell (S.Eugenio)"/>
    <n v="5000"/>
    <n v="478.8"/>
    <n v="323010"/>
    <n v="5000"/>
    <x v="19"/>
    <m/>
    <n v="365"/>
    <n v="365"/>
    <s v="SI"/>
    <s v="SI"/>
    <s v="immucor italia s.p.a."/>
    <s v="POSITIVO"/>
    <s v="POSITIVO"/>
    <m/>
    <m/>
    <x v="3"/>
  </r>
  <r>
    <x v="7"/>
    <s v="ASL ROMA 2"/>
    <n v="8249481713"/>
    <n v="323010"/>
    <s v="ALTRE CATEGORIE MERCEOLOGICHE"/>
    <x v="0"/>
    <x v="0"/>
    <s v="ImmuClone (1) Anti-e,IgM-10 ml"/>
    <s v="Fenotipo Rh-Kell (S.Eugenio)"/>
    <n v="5000"/>
    <n v="833.63"/>
    <n v="323010"/>
    <n v="5000"/>
    <x v="19"/>
    <m/>
    <n v="365"/>
    <n v="365"/>
    <s v="SI"/>
    <s v="SI"/>
    <s v="immucor italia s.p.a."/>
    <s v="POSITIVO"/>
    <s v="POSITIVO"/>
    <m/>
    <m/>
    <x v="3"/>
  </r>
  <r>
    <x v="7"/>
    <s v="ASL ROMA 2"/>
    <n v="8249481713"/>
    <n v="323010"/>
    <s v="ALTRE CATEGORIE MERCEOLOGICHE"/>
    <x v="0"/>
    <x v="0"/>
    <s v="Automated ImmuClone Anti-K, IgM -10 ml"/>
    <s v="Fenotipo Rh-Kell (S.Eugenio)"/>
    <n v="5000"/>
    <n v="299.25"/>
    <n v="323010"/>
    <n v="5000"/>
    <x v="19"/>
    <m/>
    <n v="365"/>
    <n v="365"/>
    <s v="SI"/>
    <s v="SI"/>
    <s v="immucor italia s.p.a."/>
    <s v="POSITIVO"/>
    <s v="POSITIVO"/>
    <m/>
    <m/>
    <x v="3"/>
  </r>
  <r>
    <x v="7"/>
    <s v="ASL ROMA 2"/>
    <n v="8249481713"/>
    <n v="323010"/>
    <s v="ALTRE CATEGORIE MERCEOLOGICHE"/>
    <x v="0"/>
    <x v="0"/>
    <s v="ImmuClone Rh-Hr Control"/>
    <s v="Fenotipo Rh-Kell (S.Eugenio)"/>
    <n v="5000"/>
    <n v="61.18"/>
    <n v="323010"/>
    <n v="5000"/>
    <x v="19"/>
    <m/>
    <n v="365"/>
    <n v="365"/>
    <s v="SI"/>
    <s v="SI"/>
    <s v="immucor italia s.p.a."/>
    <s v="POSITIVO"/>
    <s v="POSITIVO"/>
    <m/>
    <m/>
    <x v="3"/>
  </r>
  <r>
    <x v="7"/>
    <s v="ASL ROMA 2"/>
    <n v="8249481713"/>
    <n v="323010"/>
    <s v="ALTRE CATEGORIE MERCEOLOGICHE"/>
    <x v="0"/>
    <x v="0"/>
    <s v="Microplates (con barcode)"/>
    <s v="Fenotipo Rh-Kell (S.Eugenio)"/>
    <n v="5000"/>
    <n v="165"/>
    <n v="323010"/>
    <n v="5000"/>
    <x v="19"/>
    <m/>
    <n v="365"/>
    <n v="365"/>
    <s v="SI"/>
    <s v="SI"/>
    <s v="immucor italia s.p.a."/>
    <s v="POSITIVO"/>
    <s v="POSITIVO"/>
    <m/>
    <m/>
    <x v="3"/>
  </r>
  <r>
    <x v="7"/>
    <s v="ASL ROMA 2"/>
    <n v="8249481713"/>
    <n v="323010"/>
    <s v="ALTRE CATEGORIE MERCEOLOGICHE"/>
    <x v="0"/>
    <x v="0"/>
    <s v="Diluent"/>
    <s v="Fenotipo Rh-Kell (S.Eugenio)"/>
    <n v="5000"/>
    <n v="180"/>
    <n v="323010"/>
    <n v="5000"/>
    <x v="19"/>
    <m/>
    <n v="365"/>
    <n v="365"/>
    <s v="SI"/>
    <s v="SI"/>
    <s v="immucor italia s.p.a."/>
    <s v="POSITIVO"/>
    <s v="POSITIVO"/>
    <m/>
    <m/>
    <x v="3"/>
  </r>
  <r>
    <x v="7"/>
    <s v="ASL ROMA 2"/>
    <n v="8249481713"/>
    <n v="323010"/>
    <s v="ALTRE CATEGORIE MERCEOLOGICHE"/>
    <x v="0"/>
    <x v="0"/>
    <s v="System Liquid"/>
    <s v="Fenotipo Rh-Kell (S.Eugenio)"/>
    <n v="5000"/>
    <n v="316.39999999999998"/>
    <n v="323010"/>
    <n v="5000"/>
    <x v="19"/>
    <m/>
    <n v="365"/>
    <n v="365"/>
    <s v="SI"/>
    <s v="SI"/>
    <s v="immucor italia s.p.a."/>
    <s v="POSITIVO"/>
    <s v="POSITIVO"/>
    <m/>
    <m/>
    <x v="3"/>
  </r>
  <r>
    <x v="7"/>
    <s v="ASL ROMA 2"/>
    <n v="8249481713"/>
    <n v="323010"/>
    <s v="ALTRE CATEGORIE MERCEOLOGICHE"/>
    <x v="0"/>
    <x v="0"/>
    <s v="PeraSafe powder"/>
    <s v="Fenotipo Rh-Kell (S.Eugenio)"/>
    <n v="5000"/>
    <n v="63"/>
    <n v="323010"/>
    <n v="5000"/>
    <x v="19"/>
    <m/>
    <n v="365"/>
    <n v="365"/>
    <s v="SI"/>
    <s v="SI"/>
    <s v="immucor italia s.p.a."/>
    <s v="POSITIVO"/>
    <s v="POSITIVO"/>
    <m/>
    <m/>
    <x v="3"/>
  </r>
  <r>
    <x v="7"/>
    <s v="ASL ROMA 2"/>
    <n v="8249481713"/>
    <n v="323010"/>
    <s v="ALTRE CATEGORIE MERCEOLOGICHE"/>
    <x v="0"/>
    <x v="0"/>
    <s v="corQC Extend Standard Cell, Cell I-IV"/>
    <s v="Fenotipo Rh-Kell (S.Eugenio)"/>
    <n v="5000"/>
    <n v="234.6"/>
    <n v="323010"/>
    <n v="5000"/>
    <x v="19"/>
    <m/>
    <n v="365"/>
    <n v="365"/>
    <s v="SI"/>
    <s v="SI"/>
    <s v="immucor italia s.p.a."/>
    <s v="POSITIVO"/>
    <s v="POSITIVO"/>
    <m/>
    <m/>
    <x v="3"/>
  </r>
  <r>
    <x v="7"/>
    <s v="ASL ROMA 2"/>
    <n v="8249481713"/>
    <n v="323010"/>
    <s v="ALTRE CATEGORIE MERCEOLOGICHE"/>
    <x v="0"/>
    <x v="0"/>
    <s v="Stir balls"/>
    <s v="Fenotipo Rh-Kell (S.Eugenio)"/>
    <n v="5000"/>
    <n v="22.5"/>
    <n v="323010"/>
    <n v="5000"/>
    <x v="19"/>
    <m/>
    <n v="365"/>
    <n v="365"/>
    <s v="SI"/>
    <s v="SI"/>
    <s v="immucor italia s.p.a."/>
    <s v="POSITIVO"/>
    <s v="POSITIVO"/>
    <m/>
    <m/>
    <x v="3"/>
  </r>
  <r>
    <x v="7"/>
    <s v="ASL ROMA 2"/>
    <n v="8249481713"/>
    <n v="323010"/>
    <s v="ALTRE CATEGORIE MERCEOLOGICHE"/>
    <x v="0"/>
    <x v="0"/>
    <s v="Tappi Griffin"/>
    <s v="Fenotipo Rh-Kell (S.Eugenio)"/>
    <n v="5000"/>
    <n v="0"/>
    <n v="323010"/>
    <n v="5000"/>
    <x v="19"/>
    <m/>
    <n v="365"/>
    <n v="365"/>
    <s v="SI"/>
    <s v="SI"/>
    <s v="immucor italia s.p.a."/>
    <s v="POSITIVO"/>
    <s v="POSITIVO"/>
    <m/>
    <m/>
    <x v="3"/>
  </r>
  <r>
    <x v="7"/>
    <s v="ASL ROMA 2"/>
    <n v="8249481713"/>
    <n v="323010"/>
    <s v="ALTRE CATEGORIE MERCEOLOGICHE"/>
    <x v="0"/>
    <x v="0"/>
    <s v="Capture-R Select  480 pozzett"/>
    <s v="Test per il Cellano (S.Eugenio)"/>
    <n v="500"/>
    <n v="580.5"/>
    <n v="323010"/>
    <n v="500"/>
    <x v="19"/>
    <m/>
    <n v="365"/>
    <n v="365"/>
    <s v="SI"/>
    <s v="SI"/>
    <s v="immucor italia s.p.a."/>
    <s v="POSITIVO"/>
    <s v="POSITIVO"/>
    <m/>
    <m/>
    <x v="3"/>
  </r>
  <r>
    <x v="7"/>
    <s v="ASL ROMA 2"/>
    <n v="8249481713"/>
    <n v="323010"/>
    <s v="ALTRE CATEGORIE MERCEOLOGICHE"/>
    <x v="0"/>
    <x v="0"/>
    <s v="Capture LISS"/>
    <s v="Test per il Cellano (S.Eugenio)"/>
    <n v="500"/>
    <n v="97.6"/>
    <n v="323010"/>
    <n v="500"/>
    <x v="19"/>
    <m/>
    <n v="365"/>
    <n v="365"/>
    <s v="SI"/>
    <s v="SI"/>
    <s v="immucor italia s.p.a."/>
    <s v="POSITIVO"/>
    <s v="POSITIVO"/>
    <m/>
    <m/>
    <x v="3"/>
  </r>
  <r>
    <x v="7"/>
    <s v="ASL ROMA 2"/>
    <n v="8249481713"/>
    <n v="323010"/>
    <s v="ALTRE CATEGORIE MERCEOLOGICHE"/>
    <x v="0"/>
    <x v="0"/>
    <s v="DAT Positive Control Cells -10ml"/>
    <s v="Test per il Cellano (S.Eugenio)"/>
    <n v="500"/>
    <n v="36"/>
    <n v="323010"/>
    <n v="500"/>
    <x v="19"/>
    <m/>
    <n v="365"/>
    <n v="365"/>
    <s v="SI"/>
    <s v="SI"/>
    <s v="immucor italia s.p.a."/>
    <s v="POSITIVO"/>
    <s v="POSITIVO"/>
    <m/>
    <m/>
    <x v="3"/>
  </r>
  <r>
    <x v="7"/>
    <s v="ASL ROMA 2"/>
    <n v="8249481713"/>
    <n v="323010"/>
    <s v="ALTRE CATEGORIE MERCEOLOGICHE"/>
    <x v="0"/>
    <x v="0"/>
    <s v="Novaclone Anti-IgG (Green) -10 ml"/>
    <s v="Test per il Cellano (S.Eugenio)"/>
    <n v="500"/>
    <n v="159.6"/>
    <n v="323010"/>
    <n v="500"/>
    <x v="19"/>
    <m/>
    <n v="365"/>
    <n v="365"/>
    <s v="SI"/>
    <s v="SI"/>
    <s v="immucor italia s.p.a."/>
    <s v="POSITIVO"/>
    <s v="POSITIVO"/>
    <m/>
    <m/>
    <x v="3"/>
  </r>
  <r>
    <x v="7"/>
    <s v="ASL ROMA 2"/>
    <n v="8249481713"/>
    <n v="323010"/>
    <s v="ALTRE CATEGORIE MERCEOLOGICHE"/>
    <x v="0"/>
    <x v="0"/>
    <s v="Anti-IgA -2 ml"/>
    <s v="Test per il Cellano (S.Eugenio)"/>
    <n v="500"/>
    <n v="111.15"/>
    <n v="323010"/>
    <n v="500"/>
    <x v="19"/>
    <m/>
    <n v="365"/>
    <n v="365"/>
    <s v="SI"/>
    <s v="SI"/>
    <s v="immucor italia s.p.a."/>
    <s v="POSITIVO"/>
    <s v="POSITIVO"/>
    <m/>
    <m/>
    <x v="3"/>
  </r>
  <r>
    <x v="7"/>
    <s v="ASL ROMA 2"/>
    <n v="8249481713"/>
    <n v="323010"/>
    <s v="ALTRE CATEGORIE MERCEOLOGICHE"/>
    <x v="0"/>
    <x v="0"/>
    <s v="Anti-IgM -2 ml"/>
    <s v="Test per il Cellano (S.Eugenio)"/>
    <n v="500"/>
    <n v="111.15"/>
    <n v="323010"/>
    <n v="500"/>
    <x v="19"/>
    <m/>
    <n v="365"/>
    <n v="365"/>
    <s v="SI"/>
    <s v="SI"/>
    <s v="immucor italia s.p.a."/>
    <s v="POSITIVO"/>
    <s v="POSITIVO"/>
    <m/>
    <m/>
    <x v="3"/>
  </r>
  <r>
    <x v="7"/>
    <s v="ASL ROMA 2"/>
    <n v="8249481713"/>
    <n v="323010"/>
    <s v="ALTRE CATEGORIE MERCEOLOGICHE"/>
    <x v="0"/>
    <x v="0"/>
    <s v="Novaclone Anti-C3d-3 ml"/>
    <s v="Test per il Cellano (S.Eugenio)"/>
    <n v="500"/>
    <n v="167.2"/>
    <n v="323010"/>
    <n v="500"/>
    <x v="19"/>
    <m/>
    <n v="365"/>
    <n v="365"/>
    <s v="SI"/>
    <s v="SI"/>
    <s v="immucor italia s.p.a."/>
    <s v="POSITIVO"/>
    <s v="POSITIVO"/>
    <m/>
    <m/>
    <x v="3"/>
  </r>
  <r>
    <x v="7"/>
    <s v="ASL ROMA 2"/>
    <n v="8249481713"/>
    <n v="323010"/>
    <s v="ALTRE CATEGORIE MERCEOLOGICHE"/>
    <x v="0"/>
    <x v="0"/>
    <s v="System Liquid"/>
    <s v="Test per il Cellano (S.Eugenio)"/>
    <n v="500"/>
    <n v="316.39999999999998"/>
    <n v="323010"/>
    <n v="500"/>
    <x v="19"/>
    <m/>
    <n v="365"/>
    <n v="365"/>
    <s v="SI"/>
    <s v="SI"/>
    <s v="immucor italia s.p.a."/>
    <s v="POSITIVO"/>
    <s v="POSITIVO"/>
    <m/>
    <m/>
    <x v="3"/>
  </r>
  <r>
    <x v="7"/>
    <s v="ASL ROMA 2"/>
    <n v="8249481713"/>
    <n v="323010"/>
    <s v="ALTRE CATEGORIE MERCEOLOGICHE"/>
    <x v="0"/>
    <x v="0"/>
    <s v="corQC Extend Standard Cell, Cell I-IV"/>
    <s v="Test per il Cellano (S.Eugenio)"/>
    <n v="500"/>
    <n v="234.6"/>
    <n v="323010"/>
    <n v="500"/>
    <x v="19"/>
    <m/>
    <n v="365"/>
    <n v="365"/>
    <s v="SI"/>
    <s v="SI"/>
    <s v="immucor italia s.p.a."/>
    <s v="POSITIVO"/>
    <s v="POSITIVO"/>
    <m/>
    <m/>
    <x v="3"/>
  </r>
  <r>
    <x v="7"/>
    <s v="ASL ROMA 2"/>
    <n v="8249481713"/>
    <n v="323010"/>
    <s v="ALTRE CATEGORIE MERCEOLOGICHE"/>
    <x v="0"/>
    <x v="0"/>
    <s v="Tappi Griffin"/>
    <s v="Test per il Cellano (S.Eugenio)"/>
    <n v="500"/>
    <n v="0"/>
    <n v="323010"/>
    <n v="500"/>
    <x v="19"/>
    <m/>
    <n v="365"/>
    <n v="365"/>
    <s v="SI"/>
    <s v="SI"/>
    <s v="immucor italia s.p.a."/>
    <s v="POSITIVO"/>
    <s v="POSITIVO"/>
    <m/>
    <m/>
    <x v="3"/>
  </r>
  <r>
    <x v="7"/>
    <s v="ASL ROMA 2"/>
    <n v="8249481713"/>
    <n v="323010"/>
    <s v="ALTRE CATEGORIE MERCEOLOGICHE"/>
    <x v="0"/>
    <x v="0"/>
    <s v="Capture-R Select  Plates 480 pozzett"/>
    <s v="Test di Compatibilità (S. Eugenio)"/>
    <n v="500"/>
    <n v="580.5"/>
    <n v="323010"/>
    <n v="500"/>
    <x v="19"/>
    <m/>
    <n v="365"/>
    <n v="365"/>
    <s v="SI"/>
    <s v="SI"/>
    <s v="immucor italia s.p.a."/>
    <s v="POSITIVO"/>
    <s v="POSITIVO"/>
    <m/>
    <m/>
    <x v="3"/>
  </r>
  <r>
    <x v="7"/>
    <s v="ASL ROMA 2"/>
    <n v="8249481713"/>
    <n v="323010"/>
    <s v="ALTRE CATEGORIE MERCEOLOGICHE"/>
    <x v="0"/>
    <x v="0"/>
    <s v="Capture LISS"/>
    <s v="Test di Compatibilità (S. Eugenio)"/>
    <n v="500"/>
    <n v="97.6"/>
    <n v="323010"/>
    <n v="500"/>
    <x v="19"/>
    <m/>
    <n v="365"/>
    <n v="365"/>
    <s v="SI"/>
    <s v="SI"/>
    <s v="immucor italia s.p.a."/>
    <s v="POSITIVO"/>
    <s v="POSITIVO"/>
    <m/>
    <m/>
    <x v="3"/>
  </r>
  <r>
    <x v="7"/>
    <s v="ASL ROMA 2"/>
    <n v="8249481713"/>
    <n v="323010"/>
    <s v="ALTRE CATEGORIE MERCEOLOGICHE"/>
    <x v="0"/>
    <x v="0"/>
    <s v="Capture-R Ready Indicator Cells"/>
    <s v="Test di Compatibilità (S. Eugenio)"/>
    <n v="500"/>
    <n v="97.6"/>
    <n v="323010"/>
    <n v="500"/>
    <x v="19"/>
    <m/>
    <n v="365"/>
    <n v="365"/>
    <s v="SI"/>
    <s v="SI"/>
    <s v="immucor italia s.p.a."/>
    <s v="POSITIVO"/>
    <s v="POSITIVO"/>
    <m/>
    <m/>
    <x v="3"/>
  </r>
  <r>
    <x v="7"/>
    <s v="ASL ROMA 2"/>
    <n v="8249481713"/>
    <n v="323010"/>
    <s v="ALTRE CATEGORIE MERCEOLOGICHE"/>
    <x v="0"/>
    <x v="0"/>
    <s v="System Liquid"/>
    <s v="Test di Compatibilità (S. Eugenio)"/>
    <n v="500"/>
    <n v="316.39999999999998"/>
    <n v="323010"/>
    <n v="500"/>
    <x v="19"/>
    <m/>
    <n v="365"/>
    <n v="365"/>
    <s v="SI"/>
    <s v="SI"/>
    <s v="immucor italia s.p.a."/>
    <s v="POSITIVO"/>
    <s v="POSITIVO"/>
    <m/>
    <m/>
    <x v="3"/>
  </r>
  <r>
    <x v="7"/>
    <s v="ASL ROMA 2"/>
    <n v="8249481713"/>
    <n v="323010"/>
    <s v="ALTRE CATEGORIE MERCEOLOGICHE"/>
    <x v="0"/>
    <x v="0"/>
    <s v="corQC Extend Standard Cell, Cell I-IV"/>
    <s v="Test di Compatibilità (S. Eugenio)"/>
    <n v="500"/>
    <n v="234.6"/>
    <n v="323010"/>
    <n v="500"/>
    <x v="19"/>
    <m/>
    <n v="365"/>
    <n v="365"/>
    <s v="SI"/>
    <s v="SI"/>
    <s v="immucor italia s.p.a."/>
    <s v="POSITIVO"/>
    <s v="POSITIVO"/>
    <m/>
    <m/>
    <x v="3"/>
  </r>
  <r>
    <x v="7"/>
    <s v="ASL ROMA 2"/>
    <n v="8249481713"/>
    <n v="323010"/>
    <s v="ALTRE CATEGORIE MERCEOLOGICHE"/>
    <x v="0"/>
    <x v="0"/>
    <s v="Tappi Griffin"/>
    <s v="Test di Compatibilità (S. Eugenio)"/>
    <n v="500"/>
    <n v="0"/>
    <n v="323010"/>
    <n v="500"/>
    <x v="19"/>
    <m/>
    <n v="365"/>
    <n v="365"/>
    <s v="SI"/>
    <s v="SI"/>
    <s v="immucor italia s.p.a."/>
    <s v="POSITIVO"/>
    <s v="POSITIVO"/>
    <m/>
    <m/>
    <x v="3"/>
  </r>
  <r>
    <x v="7"/>
    <s v="ASL ROMA 2"/>
    <n v="8249481713"/>
    <n v="323010"/>
    <s v="ALTRE CATEGORIE MERCEOLOGICHE"/>
    <x v="0"/>
    <x v="0"/>
    <s v="Novaclone Anti-D, IgM + IgG -10 ml"/>
    <s v="Test per la determinazione DU (S.Eugenio)"/>
    <n v="1500"/>
    <n v="178.46"/>
    <n v="323010"/>
    <n v="1500"/>
    <x v="19"/>
    <m/>
    <n v="365"/>
    <n v="365"/>
    <s v="SI"/>
    <s v="SI"/>
    <s v="immucor italia s.p.a."/>
    <s v="POSITIVO"/>
    <s v="POSITIVO"/>
    <m/>
    <m/>
    <x v="3"/>
  </r>
  <r>
    <x v="7"/>
    <s v="ASL ROMA 2"/>
    <n v="8249481713"/>
    <n v="323010"/>
    <s v="ALTRE CATEGORIE MERCEOLOGICHE"/>
    <x v="0"/>
    <x v="0"/>
    <s v="Capture-R Select Plates"/>
    <s v="Test per la determinazione DU (S.Eugenio)"/>
    <n v="1500"/>
    <n v="580.5"/>
    <n v="323010"/>
    <n v="1500"/>
    <x v="19"/>
    <m/>
    <n v="365"/>
    <n v="365"/>
    <s v="SI"/>
    <s v="SI"/>
    <s v="immucor italia s.p.a."/>
    <s v="POSITIVO"/>
    <s v="POSITIVO"/>
    <m/>
    <m/>
    <x v="3"/>
  </r>
  <r>
    <x v="7"/>
    <s v="ASL ROMA 2"/>
    <n v="8249481713"/>
    <n v="323010"/>
    <s v="ALTRE CATEGORIE MERCEOLOGICHE"/>
    <x v="0"/>
    <x v="0"/>
    <s v="Capture LISS"/>
    <s v="Test per la determinazione DU (S.Eugenio)"/>
    <n v="1500"/>
    <n v="97.6"/>
    <n v="323010"/>
    <n v="1500"/>
    <x v="19"/>
    <m/>
    <n v="365"/>
    <n v="365"/>
    <s v="SI"/>
    <s v="SI"/>
    <s v="immucor italia s.p.a."/>
    <s v="POSITIVO"/>
    <s v="POSITIVO"/>
    <m/>
    <m/>
    <x v="3"/>
  </r>
  <r>
    <x v="7"/>
    <s v="ASL ROMA 2"/>
    <n v="8249481713"/>
    <n v="323010"/>
    <s v="ALTRE CATEGORIE MERCEOLOGICHE"/>
    <x v="0"/>
    <x v="0"/>
    <s v="Capture-R Ready Indicator Cells"/>
    <s v="Test per la determinazione DU (S.Eugenio)"/>
    <n v="1500"/>
    <n v="97.6"/>
    <n v="323010"/>
    <n v="1500"/>
    <x v="19"/>
    <m/>
    <n v="365"/>
    <n v="365"/>
    <s v="SI"/>
    <s v="SI"/>
    <s v="immucor italia s.p.a."/>
    <s v="POSITIVO"/>
    <s v="POSITIVO"/>
    <m/>
    <m/>
    <x v="3"/>
  </r>
  <r>
    <x v="7"/>
    <s v="ASL ROMA 2"/>
    <n v="8249481713"/>
    <n v="323010"/>
    <s v="ALTRE CATEGORIE MERCEOLOGICHE"/>
    <x v="0"/>
    <x v="0"/>
    <s v="System Liquid"/>
    <s v="Test per la determinazione DU (S.Eugenio)"/>
    <n v="1500"/>
    <n v="316.39999999999998"/>
    <n v="323010"/>
    <n v="1500"/>
    <x v="19"/>
    <m/>
    <n v="365"/>
    <n v="365"/>
    <s v="SI"/>
    <s v="SI"/>
    <s v="immucor italia s.p.a."/>
    <s v="POSITIVO"/>
    <s v="POSITIVO"/>
    <m/>
    <m/>
    <x v="3"/>
  </r>
  <r>
    <x v="7"/>
    <s v="ASL ROMA 2"/>
    <n v="8249481713"/>
    <n v="323010"/>
    <s v="ALTRE CATEGORIE MERCEOLOGICHE"/>
    <x v="0"/>
    <x v="0"/>
    <s v="corQC Extend Standard Cell, Cell I-IV"/>
    <s v="Test per la determinazione DU (S.Eugenio)"/>
    <n v="1500"/>
    <n v="234.6"/>
    <n v="323010"/>
    <n v="1500"/>
    <x v="19"/>
    <m/>
    <n v="365"/>
    <n v="365"/>
    <s v="SI"/>
    <s v="SI"/>
    <s v="immucor italia s.p.a."/>
    <s v="POSITIVO"/>
    <s v="POSITIVO"/>
    <m/>
    <m/>
    <x v="3"/>
  </r>
  <r>
    <x v="7"/>
    <s v="ASL ROMA 2"/>
    <n v="8249481713"/>
    <n v="323010"/>
    <s v="ALTRE CATEGORIE MERCEOLOGICHE"/>
    <x v="0"/>
    <x v="0"/>
    <s v="Advanced Partial Rh D Typing Kit - 12x2 ml"/>
    <s v="Test per determinare le varianti D (S.Eugenio)"/>
    <n v="100"/>
    <n v="1120"/>
    <n v="323010"/>
    <n v="100"/>
    <x v="19"/>
    <m/>
    <n v="365"/>
    <n v="365"/>
    <s v="SI"/>
    <s v="SI"/>
    <s v="immucor italia s.p.a."/>
    <s v="POSITIVO"/>
    <s v="POSITIVO"/>
    <m/>
    <m/>
    <x v="3"/>
  </r>
  <r>
    <x v="7"/>
    <s v="ASL ROMA 2"/>
    <n v="8249481713"/>
    <n v="323010"/>
    <s v="ALTRE CATEGORIE MERCEOLOGICHE"/>
    <x v="0"/>
    <x v="0"/>
    <s v="Capture-R Select Plates"/>
    <s v="Test per determinare le varianti D (S.Eugenio)"/>
    <n v="100"/>
    <n v="580.5"/>
    <n v="323010"/>
    <n v="100"/>
    <x v="19"/>
    <m/>
    <n v="365"/>
    <n v="365"/>
    <s v="SI"/>
    <s v="SI"/>
    <s v="immucor italia s.p.a."/>
    <s v="POSITIVO"/>
    <s v="POSITIVO"/>
    <m/>
    <m/>
    <x v="3"/>
  </r>
  <r>
    <x v="7"/>
    <s v="ASL ROMA 2"/>
    <n v="8249481713"/>
    <n v="323010"/>
    <s v="ALTRE CATEGORIE MERCEOLOGICHE"/>
    <x v="0"/>
    <x v="0"/>
    <s v="Capture LISS"/>
    <s v="Test per determinare le varianti D (S.Eugenio)"/>
    <n v="100"/>
    <n v="97.6"/>
    <n v="323010"/>
    <n v="100"/>
    <x v="19"/>
    <m/>
    <n v="365"/>
    <n v="365"/>
    <s v="SI"/>
    <s v="SI"/>
    <s v="immucor italia s.p.a."/>
    <s v="POSITIVO"/>
    <s v="POSITIVO"/>
    <m/>
    <m/>
    <x v="3"/>
  </r>
  <r>
    <x v="7"/>
    <s v="ASL ROMA 2"/>
    <n v="8249481713"/>
    <n v="323010"/>
    <s v="ALTRE CATEGORIE MERCEOLOGICHE"/>
    <x v="0"/>
    <x v="0"/>
    <s v="Capture-R Erady Indicator Cells"/>
    <s v="Test per determinare le varianti D (S.Eugenio)"/>
    <n v="100"/>
    <n v="97.6"/>
    <n v="323010"/>
    <n v="100"/>
    <x v="19"/>
    <m/>
    <n v="365"/>
    <n v="365"/>
    <s v="SI"/>
    <s v="SI"/>
    <s v="immucor italia s.p.a."/>
    <s v="POSITIVO"/>
    <s v="POSITIVO"/>
    <m/>
    <m/>
    <x v="3"/>
  </r>
  <r>
    <x v="7"/>
    <s v="ASL ROMA 2"/>
    <n v="8249481713"/>
    <n v="323010"/>
    <s v="ALTRE CATEGORIE MERCEOLOGICHE"/>
    <x v="0"/>
    <x v="0"/>
    <s v="System Liquid"/>
    <s v="Test per determinare le varianti D (S.Eugenio)"/>
    <n v="100"/>
    <n v="316.39999999999998"/>
    <n v="323010"/>
    <n v="100"/>
    <x v="19"/>
    <m/>
    <n v="365"/>
    <n v="365"/>
    <s v="SI"/>
    <s v="SI"/>
    <s v="immucor italia s.p.a."/>
    <s v="POSITIVO"/>
    <s v="POSITIVO"/>
    <m/>
    <m/>
    <x v="3"/>
  </r>
  <r>
    <x v="7"/>
    <s v="ASL ROMA 2"/>
    <n v="8249481713"/>
    <n v="323010"/>
    <s v="ALTRE CATEGORIE MERCEOLOGICHE"/>
    <x v="0"/>
    <x v="0"/>
    <s v="corQC Extend Standard Cell, Cell I-IV"/>
    <s v="Test per determinare le varianti D (S.Eugenio)"/>
    <n v="100"/>
    <n v="234.6"/>
    <n v="323010"/>
    <n v="100"/>
    <x v="19"/>
    <m/>
    <n v="365"/>
    <n v="365"/>
    <s v="SI"/>
    <s v="SI"/>
    <s v="immucor italia s.p.a."/>
    <s v="POSITIVO"/>
    <s v="POSITIVO"/>
    <m/>
    <m/>
    <x v="3"/>
  </r>
  <r>
    <x v="7"/>
    <s v="ASL ROMA 2"/>
    <n v="8249481713"/>
    <n v="323010"/>
    <s v="ALTRE CATEGORIE MERCEOLOGICHE"/>
    <x v="0"/>
    <x v="0"/>
    <s v="Capture-R ready-Screen (4) Plates 120 test"/>
    <s v="Test ricerca Anticorpi 3-4 cellule (S. Eugenio)"/>
    <n v="1000"/>
    <n v="373.5"/>
    <n v="323010"/>
    <n v="1000"/>
    <x v="19"/>
    <m/>
    <n v="365"/>
    <n v="365"/>
    <s v="SI"/>
    <s v="SI"/>
    <s v="immucor italia s.p.a."/>
    <s v="POSITIVO"/>
    <s v="POSITIVO"/>
    <m/>
    <m/>
    <x v="3"/>
  </r>
  <r>
    <x v="7"/>
    <s v="ASL ROMA 2"/>
    <n v="8249481713"/>
    <n v="323010"/>
    <s v="ALTRE CATEGORIE MERCEOLOGICHE"/>
    <x v="0"/>
    <x v="0"/>
    <s v="Capture LISS"/>
    <s v="Test ricerca Anticorpi 3-4 cellule (S. Eugenio)"/>
    <n v="1000"/>
    <n v="97.6"/>
    <n v="323010"/>
    <n v="1000"/>
    <x v="19"/>
    <m/>
    <n v="365"/>
    <n v="365"/>
    <s v="SI"/>
    <s v="SI"/>
    <s v="immucor italia s.p.a."/>
    <s v="POSITIVO"/>
    <s v="POSITIVO"/>
    <m/>
    <m/>
    <x v="3"/>
  </r>
  <r>
    <x v="7"/>
    <s v="ASL ROMA 2"/>
    <n v="8249481713"/>
    <n v="323010"/>
    <s v="ALTRE CATEGORIE MERCEOLOGICHE"/>
    <x v="0"/>
    <x v="0"/>
    <s v="Capture-R Ready Indicator Cells"/>
    <s v="Test ricerca Anticorpi 3-4 cellule (S. Eugenio)"/>
    <n v="1000"/>
    <n v="97.6"/>
    <n v="323010"/>
    <n v="1000"/>
    <x v="19"/>
    <m/>
    <n v="365"/>
    <n v="365"/>
    <s v="SI"/>
    <s v="SI"/>
    <s v="immucor italia s.p.a."/>
    <s v="POSITIVO"/>
    <s v="POSITIVO"/>
    <m/>
    <m/>
    <x v="3"/>
  </r>
  <r>
    <x v="7"/>
    <s v="ASL ROMA 2"/>
    <n v="8249481713"/>
    <n v="323010"/>
    <s v="ALTRE CATEGORIE MERCEOLOGICHE"/>
    <x v="0"/>
    <x v="0"/>
    <s v="capture -R Control Set (Weak Positive, Negative)"/>
    <s v="Test ricerca Anticorpi 3-4 cellule (S. Eugenio)"/>
    <n v="1000"/>
    <n v="256"/>
    <n v="323010"/>
    <n v="1000"/>
    <x v="19"/>
    <m/>
    <n v="365"/>
    <n v="365"/>
    <s v="SI"/>
    <s v="SI"/>
    <s v="immucor italia s.p.a."/>
    <s v="POSITIVO"/>
    <s v="POSITIVO"/>
    <m/>
    <m/>
    <x v="3"/>
  </r>
  <r>
    <x v="7"/>
    <s v="ASL ROMA 2"/>
    <n v="8249481713"/>
    <n v="323010"/>
    <s v="ALTRE CATEGORIE MERCEOLOGICHE"/>
    <x v="0"/>
    <x v="0"/>
    <s v="System Liquid"/>
    <s v="Test ricerca Anticorpi 3-4 cellule (S. Eugenio)"/>
    <n v="1000"/>
    <n v="316.39999999999998"/>
    <n v="323010"/>
    <n v="1000"/>
    <x v="19"/>
    <m/>
    <n v="365"/>
    <n v="365"/>
    <s v="SI"/>
    <s v="SI"/>
    <s v="immucor italia s.p.a."/>
    <s v="POSITIVO"/>
    <s v="POSITIVO"/>
    <m/>
    <m/>
    <x v="3"/>
  </r>
  <r>
    <x v="7"/>
    <s v="ASL ROMA 2"/>
    <n v="8249481713"/>
    <n v="323010"/>
    <s v="ALTRE CATEGORIE MERCEOLOGICHE"/>
    <x v="0"/>
    <x v="0"/>
    <s v="corQC Extend Standard Cell, Cell I-IV"/>
    <s v="Test ricerca Anticorpi 3-4 cellule (S. Eugenio)"/>
    <n v="1000"/>
    <n v="234.6"/>
    <n v="323010"/>
    <n v="1000"/>
    <x v="19"/>
    <m/>
    <n v="365"/>
    <n v="365"/>
    <s v="SI"/>
    <s v="SI"/>
    <s v="immucor italia s.p.a."/>
    <s v="POSITIVO"/>
    <s v="POSITIVO"/>
    <m/>
    <m/>
    <x v="3"/>
  </r>
  <r>
    <x v="7"/>
    <s v="ASL ROMA 2"/>
    <n v="8249481713"/>
    <n v="323010"/>
    <s v="ALTRE CATEGORIE MERCEOLOGICHE"/>
    <x v="0"/>
    <x v="0"/>
    <s v="Capture-R Ready ID Plates -30 test"/>
    <s v="Test per identificazione e conferma anticorpi irregolari con pannelli ad almeno 22 cellule (S.Eugenio)"/>
    <n v="300"/>
    <n v="708.75"/>
    <n v="323010"/>
    <n v="300"/>
    <x v="19"/>
    <m/>
    <n v="365"/>
    <n v="365"/>
    <s v="SI"/>
    <s v="SI"/>
    <s v="immucor italia s.p.a."/>
    <s v="POSITIVO"/>
    <s v="POSITIVO"/>
    <m/>
    <m/>
    <x v="3"/>
  </r>
  <r>
    <x v="7"/>
    <s v="ASL ROMA 2"/>
    <n v="8249481713"/>
    <n v="323010"/>
    <s v="ALTRE CATEGORIE MERCEOLOGICHE"/>
    <x v="0"/>
    <x v="0"/>
    <s v="Capture LISS"/>
    <s v="Test per identificazione e conferma anticorpi irregolari con pannelli ad almeno 22 cellule (S.Eugenio)"/>
    <n v="300"/>
    <n v="97.6"/>
    <n v="323010"/>
    <n v="300"/>
    <x v="19"/>
    <m/>
    <n v="365"/>
    <n v="365"/>
    <s v="SI"/>
    <s v="SI"/>
    <s v="immucor italia s.p.a."/>
    <s v="POSITIVO"/>
    <s v="POSITIVO"/>
    <m/>
    <m/>
    <x v="3"/>
  </r>
  <r>
    <x v="7"/>
    <s v="ASL ROMA 2"/>
    <n v="8249481713"/>
    <n v="323010"/>
    <s v="ALTRE CATEGORIE MERCEOLOGICHE"/>
    <x v="0"/>
    <x v="0"/>
    <s v="Capture-R Ready Indicator Cells"/>
    <s v="Test per identificazione e conferma anticorpi irregolari con pannelli ad almeno 22 cellule (S.Eugenio)"/>
    <n v="300"/>
    <n v="97.6"/>
    <n v="323010"/>
    <n v="300"/>
    <x v="19"/>
    <m/>
    <n v="365"/>
    <n v="365"/>
    <s v="SI"/>
    <s v="SI"/>
    <s v="immucor italia s.p.a."/>
    <s v="POSITIVO"/>
    <s v="POSITIVO"/>
    <m/>
    <m/>
    <x v="3"/>
  </r>
  <r>
    <x v="7"/>
    <s v="ASL ROMA 2"/>
    <n v="8249481713"/>
    <n v="323010"/>
    <s v="ALTRE CATEGORIE MERCEOLOGICHE"/>
    <x v="0"/>
    <x v="0"/>
    <s v="capture -R Control Set (Weak Positive, Negative)"/>
    <s v="Test per identificazione e conferma anticorpi irregolari con pannelli ad almeno 22 cellule (S.Eugenio)"/>
    <n v="300"/>
    <n v="256"/>
    <n v="323010"/>
    <n v="300"/>
    <x v="19"/>
    <m/>
    <n v="365"/>
    <n v="365"/>
    <s v="SI"/>
    <s v="SI"/>
    <s v="immucor italia s.p.a."/>
    <s v="POSITIVO"/>
    <s v="POSITIVO"/>
    <m/>
    <m/>
    <x v="3"/>
  </r>
  <r>
    <x v="7"/>
    <s v="ASL ROMA 2"/>
    <n v="8249481713"/>
    <n v="323010"/>
    <s v="ALTRE CATEGORIE MERCEOLOGICHE"/>
    <x v="0"/>
    <x v="0"/>
    <s v="Capture-R Ready ID Extend I plate - 6 test"/>
    <s v="Test per identificazione e conferma anticorpi irregolari con pannelli ad almeno 22 cellule (S.Eugenio)"/>
    <n v="300"/>
    <n v="171"/>
    <n v="323010"/>
    <n v="300"/>
    <x v="19"/>
    <m/>
    <n v="365"/>
    <n v="365"/>
    <s v="SI"/>
    <s v="SI"/>
    <s v="immucor italia s.p.a."/>
    <s v="POSITIVO"/>
    <s v="POSITIVO"/>
    <m/>
    <m/>
    <x v="3"/>
  </r>
  <r>
    <x v="7"/>
    <s v="ASL ROMA 2"/>
    <n v="8249481713"/>
    <n v="323010"/>
    <s v="ALTRE CATEGORIE MERCEOLOGICHE"/>
    <x v="0"/>
    <x v="0"/>
    <s v="Capture LISS"/>
    <s v="Test per identificazione e conferma anticorpi irregolari con pannelli ad almeno 22 cellule (S.Eugenio)"/>
    <n v="300"/>
    <n v="97.6"/>
    <n v="323010"/>
    <n v="300"/>
    <x v="19"/>
    <m/>
    <n v="365"/>
    <n v="365"/>
    <s v="SI"/>
    <s v="SI"/>
    <s v="immucor italia s.p.a."/>
    <s v="POSITIVO"/>
    <s v="POSITIVO"/>
    <m/>
    <m/>
    <x v="3"/>
  </r>
  <r>
    <x v="7"/>
    <s v="ASL ROMA 2"/>
    <n v="8249481713"/>
    <n v="323010"/>
    <s v="ALTRE CATEGORIE MERCEOLOGICHE"/>
    <x v="0"/>
    <x v="0"/>
    <s v="Capture-R Ready Indicator Cells"/>
    <s v="Test per identificazione e conferma anticorpi irregolari con pannelli ad almeno 22 cellule (S.Eugenio)"/>
    <n v="300"/>
    <n v="97.6"/>
    <n v="323010"/>
    <n v="300"/>
    <x v="19"/>
    <m/>
    <n v="365"/>
    <n v="365"/>
    <s v="SI"/>
    <s v="SI"/>
    <s v="immucor italia s.p.a."/>
    <s v="POSITIVO"/>
    <s v="POSITIVO"/>
    <m/>
    <m/>
    <x v="3"/>
  </r>
  <r>
    <x v="7"/>
    <s v="ASL ROMA 2"/>
    <n v="8249481713"/>
    <n v="323010"/>
    <s v="ALTRE CATEGORIE MERCEOLOGICHE"/>
    <x v="0"/>
    <x v="0"/>
    <s v="capture -R Control Set (Weak Positive, Negative)"/>
    <s v="Test per identificazione e conferma anticorpi irregolari con pannelli ad almeno 22 cellule (S.Eugenio)"/>
    <n v="300"/>
    <n v="256"/>
    <n v="323010"/>
    <n v="300"/>
    <x v="19"/>
    <m/>
    <n v="365"/>
    <n v="365"/>
    <s v="SI"/>
    <s v="SI"/>
    <s v="immucor italia s.p.a."/>
    <s v="POSITIVO"/>
    <s v="POSITIVO"/>
    <m/>
    <m/>
    <x v="3"/>
  </r>
  <r>
    <x v="7"/>
    <s v="ASL ROMA 2"/>
    <n v="8249481713"/>
    <n v="323010"/>
    <s v="ALTRE CATEGORIE MERCEOLOGICHE"/>
    <x v="0"/>
    <x v="0"/>
    <s v="Capture-R Ready ID Extend I plate - 6 test"/>
    <s v="Test per identificazione e conferma anticorpi irregolari con pannelli ad almeno 22 cellule (S.Eugenio)"/>
    <n v="300"/>
    <n v="171"/>
    <n v="323010"/>
    <n v="300"/>
    <x v="19"/>
    <m/>
    <n v="365"/>
    <n v="365"/>
    <s v="SI"/>
    <s v="SI"/>
    <s v="immucor italia s.p.a."/>
    <s v="POSITIVO"/>
    <s v="POSITIVO"/>
    <m/>
    <m/>
    <x v="3"/>
  </r>
  <r>
    <x v="7"/>
    <s v="ASL ROMA 2"/>
    <n v="8249481713"/>
    <n v="323010"/>
    <s v="ALTRE CATEGORIE MERCEOLOGICHE"/>
    <x v="0"/>
    <x v="0"/>
    <s v="Capture LISS"/>
    <s v="Test per identificazione e conferma anticorpi irregolari con pannelli ad almeno 22 cellule (S.Eugenio)"/>
    <n v="300"/>
    <n v="97.6"/>
    <n v="323010"/>
    <n v="300"/>
    <x v="19"/>
    <m/>
    <n v="365"/>
    <n v="365"/>
    <s v="SI"/>
    <s v="SI"/>
    <s v="immucor italia s.p.a."/>
    <s v="POSITIVO"/>
    <s v="POSITIVO"/>
    <m/>
    <m/>
    <x v="3"/>
  </r>
  <r>
    <x v="7"/>
    <s v="ASL ROMA 2"/>
    <n v="8249481713"/>
    <n v="323010"/>
    <s v="ALTRE CATEGORIE MERCEOLOGICHE"/>
    <x v="0"/>
    <x v="0"/>
    <s v="Capture-R Ready Indicator Cells"/>
    <s v="Test per identificazione e conferma anticorpi irregolari con pannelli ad almeno 22 cellule (S.Eugenio)"/>
    <n v="300"/>
    <n v="97.6"/>
    <n v="323010"/>
    <n v="300"/>
    <x v="19"/>
    <m/>
    <n v="365"/>
    <n v="365"/>
    <s v="SI"/>
    <s v="SI"/>
    <s v="immucor italia s.p.a."/>
    <s v="POSITIVO"/>
    <s v="POSITIVO"/>
    <m/>
    <m/>
    <x v="3"/>
  </r>
  <r>
    <x v="7"/>
    <s v="ASL ROMA 2"/>
    <n v="8249481713"/>
    <n v="323010"/>
    <s v="ALTRE CATEGORIE MERCEOLOGICHE"/>
    <x v="0"/>
    <x v="0"/>
    <s v="capture -R Control Set (Weak Positive, Negative)"/>
    <s v="Test per identificazione e conferma anticorpi irregolari con pannelli ad almeno 22 cellule (S.Eugenio)"/>
    <n v="300"/>
    <n v="256"/>
    <n v="323010"/>
    <n v="300"/>
    <x v="19"/>
    <m/>
    <n v="365"/>
    <n v="365"/>
    <s v="SI"/>
    <s v="SI"/>
    <s v="immucor italia s.p.a."/>
    <s v="POSITIVO"/>
    <s v="POSITIVO"/>
    <m/>
    <m/>
    <x v="3"/>
  </r>
  <r>
    <x v="7"/>
    <s v="ASL ROMA 2"/>
    <n v="8249481713"/>
    <n v="323010"/>
    <s v="ALTRE CATEGORIE MERCEOLOGICHE"/>
    <x v="0"/>
    <x v="0"/>
    <s v="System Liquid"/>
    <s v="Test per identificazione e conferma anticorpi irregolari con pannelli ad almeno 22 cellule (S.Eugenio)"/>
    <n v="300"/>
    <n v="316.39999999999998"/>
    <n v="323010"/>
    <n v="300"/>
    <x v="19"/>
    <m/>
    <n v="365"/>
    <n v="365"/>
    <s v="SI"/>
    <s v="SI"/>
    <s v="immucor italia s.p.a."/>
    <s v="POSITIVO"/>
    <s v="POSITIVO"/>
    <m/>
    <m/>
    <x v="3"/>
  </r>
  <r>
    <x v="7"/>
    <s v="ASL ROMA 2"/>
    <n v="8249481713"/>
    <n v="323010"/>
    <s v="ALTRE CATEGORIE MERCEOLOGICHE"/>
    <x v="0"/>
    <x v="0"/>
    <s v="corQC Extend Standard Cell, Cell I-IV"/>
    <s v="Test per identificazione e conferma anticorpi irregolari con pannelli ad almeno 22 cellule (S.Eugenio)"/>
    <n v="300"/>
    <n v="234.6"/>
    <n v="323010"/>
    <n v="300"/>
    <x v="19"/>
    <m/>
    <n v="365"/>
    <n v="365"/>
    <s v="SI"/>
    <s v="SI"/>
    <s v="immucor italia s.p.a."/>
    <s v="POSITIVO"/>
    <s v="POSITIVO"/>
    <m/>
    <m/>
    <x v="3"/>
  </r>
  <r>
    <x v="7"/>
    <s v="ASL ROMA 2"/>
    <n v="8249481713"/>
    <n v="323010"/>
    <s v="ALTRE CATEGORIE MERCEOLOGICHE"/>
    <x v="0"/>
    <x v="0"/>
    <s v="ImmuClone Anti-M 5ml"/>
    <s v="Tipizzazione antigeni rari (MNSs, Fya,Fyb ecc"/>
    <n v="900"/>
    <n v="288.61"/>
    <n v="323010"/>
    <n v="900"/>
    <x v="19"/>
    <m/>
    <n v="365"/>
    <n v="365"/>
    <s v="SI"/>
    <s v="SI"/>
    <s v="immucor italia s.p.a."/>
    <s v="POSITIVO"/>
    <s v="POSITIVO"/>
    <m/>
    <m/>
    <x v="3"/>
  </r>
  <r>
    <x v="7"/>
    <s v="ASL ROMA 2"/>
    <n v="8249481713"/>
    <n v="323010"/>
    <s v="ALTRE CATEGORIE MERCEOLOGICHE"/>
    <x v="0"/>
    <x v="0"/>
    <s v="ImmuClone Anti-N, IgM -5ml"/>
    <s v="Tipizzazione antigeni rari (MNSs, Fya,Fyb ecc"/>
    <n v="900"/>
    <n v="109.06"/>
    <n v="323010"/>
    <n v="900"/>
    <x v="19"/>
    <m/>
    <n v="365"/>
    <n v="365"/>
    <s v="SI"/>
    <s v="SI"/>
    <s v="immucor italia s.p.a."/>
    <s v="POSITIVO"/>
    <s v="POSITIVO"/>
    <m/>
    <m/>
    <x v="3"/>
  </r>
  <r>
    <x v="7"/>
    <s v="ASL ROMA 2"/>
    <n v="8249481713"/>
    <n v="323010"/>
    <s v="ALTRE CATEGORIE MERCEOLOGICHE"/>
    <x v="0"/>
    <x v="0"/>
    <s v="ImmuClone Rh-Hr Control"/>
    <s v="Tipizzazione antigeni rari (MNSs, Fya,Fyb ecc"/>
    <n v="900"/>
    <n v="61.18"/>
    <n v="323010"/>
    <n v="900"/>
    <x v="19"/>
    <m/>
    <n v="365"/>
    <n v="365"/>
    <s v="SI"/>
    <s v="SI"/>
    <s v="immucor italia s.p.a."/>
    <s v="POSITIVO"/>
    <s v="POSITIVO"/>
    <m/>
    <m/>
    <x v="3"/>
  </r>
  <r>
    <x v="7"/>
    <s v="ASL ROMA 2"/>
    <n v="8249481713"/>
    <n v="323010"/>
    <s v="ALTRE CATEGORIE MERCEOLOGICHE"/>
    <x v="0"/>
    <x v="0"/>
    <s v="Microplates (con barcode)"/>
    <s v="Tipizzazione antigeni rari (MNSs, Fya,Fyb ecc"/>
    <n v="900"/>
    <n v="165"/>
    <n v="323010"/>
    <n v="900"/>
    <x v="19"/>
    <m/>
    <n v="365"/>
    <n v="365"/>
    <s v="SI"/>
    <s v="SI"/>
    <s v="immucor italia s.p.a."/>
    <s v="POSITIVO"/>
    <s v="POSITIVO"/>
    <m/>
    <m/>
    <x v="3"/>
  </r>
  <r>
    <x v="7"/>
    <s v="ASL ROMA 2"/>
    <n v="8249481713"/>
    <n v="323010"/>
    <s v="ALTRE CATEGORIE MERCEOLOGICHE"/>
    <x v="0"/>
    <x v="0"/>
    <s v="Diluent"/>
    <s v="Tipizzazione antigeni rari (MNSs, Fya,Fyb ecc"/>
    <n v="900"/>
    <n v="180"/>
    <n v="323010"/>
    <n v="900"/>
    <x v="19"/>
    <m/>
    <n v="365"/>
    <n v="365"/>
    <s v="SI"/>
    <s v="SI"/>
    <s v="immucor italia s.p.a."/>
    <s v="POSITIVO"/>
    <s v="POSITIVO"/>
    <m/>
    <m/>
    <x v="3"/>
  </r>
  <r>
    <x v="7"/>
    <s v="ASL ROMA 2"/>
    <n v="8249481713"/>
    <n v="323010"/>
    <s v="ALTRE CATEGORIE MERCEOLOGICHE"/>
    <x v="0"/>
    <x v="0"/>
    <s v="Anti-S micro 5ml-5 ml"/>
    <s v="Tipizzazione antigeni rari (MNSs, Fya,Fyb ecc"/>
    <n v="900"/>
    <n v="208.15"/>
    <n v="323010"/>
    <n v="900"/>
    <x v="19"/>
    <m/>
    <n v="365"/>
    <n v="365"/>
    <s v="SI"/>
    <s v="SI"/>
    <s v="immucor italia s.p.a."/>
    <s v="POSITIVO"/>
    <s v="POSITIVO"/>
    <m/>
    <m/>
    <x v="3"/>
  </r>
  <r>
    <x v="7"/>
    <s v="ASL ROMA 2"/>
    <n v="8249481713"/>
    <n v="323010"/>
    <s v="ALTRE CATEGORIE MERCEOLOGICHE"/>
    <x v="0"/>
    <x v="0"/>
    <s v="Anti-s micro 5ml-5 ml"/>
    <s v="Tipizzazione antigeni rari (MNSs, Fya,Fyb ecc"/>
    <n v="900"/>
    <n v="208.15"/>
    <n v="323010"/>
    <n v="900"/>
    <x v="19"/>
    <m/>
    <n v="365"/>
    <n v="365"/>
    <s v="SI"/>
    <s v="SI"/>
    <s v="immucor italia s.p.a."/>
    <s v="POSITIVO"/>
    <s v="POSITIVO"/>
    <m/>
    <m/>
    <x v="3"/>
  </r>
  <r>
    <x v="7"/>
    <s v="ASL ROMA 2"/>
    <n v="8249481713"/>
    <n v="323010"/>
    <s v="ALTRE CATEGORIE MERCEOLOGICHE"/>
    <x v="0"/>
    <x v="0"/>
    <s v="Anti-Fy (a) (Duffy a) micro 5ml -5ml"/>
    <s v="Tipizzazione antigeni rari (MNSs, Fya,Fyb ecc"/>
    <n v="900"/>
    <n v="213.47"/>
    <n v="323010"/>
    <n v="900"/>
    <x v="19"/>
    <m/>
    <n v="365"/>
    <n v="365"/>
    <s v="SI"/>
    <s v="SI"/>
    <s v="immucor italia s.p.a."/>
    <s v="POSITIVO"/>
    <s v="POSITIVO"/>
    <m/>
    <m/>
    <x v="3"/>
  </r>
  <r>
    <x v="7"/>
    <s v="ASL ROMA 2"/>
    <n v="8249481713"/>
    <n v="323010"/>
    <s v="ALTRE CATEGORIE MERCEOLOGICHE"/>
    <x v="0"/>
    <x v="0"/>
    <s v="Anti-Fy (b) (Duffy ab micro 5ml -5ml"/>
    <s v="Tipizzazione antigeni rari (MNSs, Fya,Fyb ecc"/>
    <n v="900"/>
    <n v="213.47"/>
    <n v="323010"/>
    <n v="900"/>
    <x v="19"/>
    <m/>
    <n v="365"/>
    <n v="365"/>
    <s v="SI"/>
    <s v="SI"/>
    <s v="immucor italia s.p.a."/>
    <s v="POSITIVO"/>
    <s v="POSITIVO"/>
    <m/>
    <m/>
    <x v="3"/>
  </r>
  <r>
    <x v="7"/>
    <s v="ASL ROMA 2"/>
    <n v="8249481713"/>
    <n v="323010"/>
    <s v="ALTRE CATEGORIE MERCEOLOGICHE"/>
    <x v="0"/>
    <x v="0"/>
    <s v="Anti-Jk(a) (Kidd a) micro 5ml-5ml"/>
    <s v="Tipizzazione antigeni rari (MNSs, Fya,Fyb ecc"/>
    <n v="900"/>
    <n v="231"/>
    <n v="323010"/>
    <n v="900"/>
    <x v="19"/>
    <m/>
    <n v="365"/>
    <n v="365"/>
    <s v="SI"/>
    <s v="SI"/>
    <s v="immucor italia s.p.a."/>
    <s v="POSITIVO"/>
    <s v="POSITIVO"/>
    <m/>
    <m/>
    <x v="3"/>
  </r>
  <r>
    <x v="7"/>
    <s v="ASL ROMA 2"/>
    <n v="8249481713"/>
    <n v="323010"/>
    <s v="ALTRE CATEGORIE MERCEOLOGICHE"/>
    <x v="0"/>
    <x v="0"/>
    <s v="Anti-Jk(b) (Kidd b) micro 5ml-5ml"/>
    <s v="Tipizzazione antigeni rari (MNSs, Fya,Fyb ecc"/>
    <n v="900"/>
    <n v="231"/>
    <n v="323010"/>
    <n v="900"/>
    <x v="19"/>
    <m/>
    <n v="365"/>
    <n v="365"/>
    <s v="SI"/>
    <s v="SI"/>
    <s v="immucor italia s.p.a."/>
    <s v="POSITIVO"/>
    <s v="POSITIVO"/>
    <m/>
    <m/>
    <x v="3"/>
  </r>
  <r>
    <x v="7"/>
    <s v="ASL ROMA 2"/>
    <n v="8249481713"/>
    <n v="323010"/>
    <s v="ALTRE CATEGORIE MERCEOLOGICHE"/>
    <x v="0"/>
    <x v="0"/>
    <s v="Negative Control micro 5ml"/>
    <s v="Tipizzazione antigeni rari (MNSs, Fya,Fyb ecc"/>
    <n v="900"/>
    <n v="208.8"/>
    <n v="323010"/>
    <n v="900"/>
    <x v="19"/>
    <m/>
    <n v="365"/>
    <n v="365"/>
    <s v="SI"/>
    <s v="SI"/>
    <s v="immucor italia s.p.a."/>
    <s v="POSITIVO"/>
    <s v="POSITIVO"/>
    <m/>
    <m/>
    <x v="3"/>
  </r>
  <r>
    <x v="7"/>
    <s v="ASL ROMA 2"/>
    <n v="8249481713"/>
    <n v="323010"/>
    <s v="ALTRE CATEGORIE MERCEOLOGICHE"/>
    <x v="0"/>
    <x v="0"/>
    <s v="Capture-R select Plates"/>
    <s v="Tipizzazione antigeni rari (MNSs, Fya,Fyb ecc"/>
    <n v="900"/>
    <n v="580.5"/>
    <n v="323010"/>
    <n v="900"/>
    <x v="19"/>
    <m/>
    <n v="365"/>
    <n v="365"/>
    <s v="SI"/>
    <s v="SI"/>
    <s v="immucor italia s.p.a."/>
    <s v="POSITIVO"/>
    <s v="POSITIVO"/>
    <m/>
    <m/>
    <x v="3"/>
  </r>
  <r>
    <x v="7"/>
    <s v="ASL ROMA 2"/>
    <n v="8249481713"/>
    <n v="323010"/>
    <s v="ALTRE CATEGORIE MERCEOLOGICHE"/>
    <x v="0"/>
    <x v="0"/>
    <s v="Capture LISS"/>
    <s v="Tipizzazione antigeni rari (MNSs, Fya,Fyb ecc"/>
    <n v="900"/>
    <n v="97.6"/>
    <n v="323010"/>
    <n v="900"/>
    <x v="19"/>
    <m/>
    <n v="365"/>
    <n v="365"/>
    <s v="SI"/>
    <s v="SI"/>
    <s v="immucor italia s.p.a."/>
    <s v="POSITIVO"/>
    <s v="POSITIVO"/>
    <m/>
    <m/>
    <x v="3"/>
  </r>
  <r>
    <x v="7"/>
    <s v="ASL ROMA 2"/>
    <n v="8249481713"/>
    <n v="323010"/>
    <s v="ALTRE CATEGORIE MERCEOLOGICHE"/>
    <x v="0"/>
    <x v="0"/>
    <s v="Capture-R Ready Indicator Cells"/>
    <s v="Tipizzazione antigeni rari (MNSs, Fya,Fyb ecc"/>
    <n v="900"/>
    <n v="97.6"/>
    <n v="323010"/>
    <n v="900"/>
    <x v="19"/>
    <m/>
    <n v="365"/>
    <n v="365"/>
    <s v="SI"/>
    <s v="SI"/>
    <s v="immucor italia s.p.a."/>
    <s v="POSITIVO"/>
    <s v="POSITIVO"/>
    <m/>
    <m/>
    <x v="3"/>
  </r>
  <r>
    <x v="7"/>
    <s v="ASL ROMA 2"/>
    <n v="8249481713"/>
    <n v="323010"/>
    <s v="ALTRE CATEGORIE MERCEOLOGICHE"/>
    <x v="0"/>
    <x v="0"/>
    <s v="anti K(Cellano) micro 5 ml -5 ml"/>
    <s v="Tipizzazione antigeni rari (MNSs, Fya,Fyb ecc"/>
    <n v="900"/>
    <n v="343.14"/>
    <n v="323010"/>
    <n v="900"/>
    <x v="19"/>
    <m/>
    <n v="365"/>
    <n v="365"/>
    <s v="SI"/>
    <s v="SI"/>
    <s v="immucor italia s.p.a."/>
    <s v="POSITIVO"/>
    <s v="POSITIVO"/>
    <m/>
    <m/>
    <x v="3"/>
  </r>
  <r>
    <x v="7"/>
    <s v="ASL ROMA 2"/>
    <n v="8249481713"/>
    <n v="323010"/>
    <s v="ALTRE CATEGORIE MERCEOLOGICHE"/>
    <x v="0"/>
    <x v="0"/>
    <s v="Anti Cw micro 5ml-5ml"/>
    <s v="Tipizzazione antigeni rari (MNSs, Fya,Fyb ecc"/>
    <n v="900"/>
    <s v="246,,05"/>
    <n v="323010"/>
    <n v="900"/>
    <x v="19"/>
    <m/>
    <n v="365"/>
    <n v="365"/>
    <s v="SI"/>
    <s v="SI"/>
    <s v="immucor italia s.p.a."/>
    <s v="POSITIVO"/>
    <s v="POSITIVO"/>
    <m/>
    <m/>
    <x v="3"/>
  </r>
  <r>
    <x v="7"/>
    <s v="ASL ROMA 2"/>
    <n v="8249481713"/>
    <n v="323010"/>
    <s v="ALTRE CATEGORIE MERCEOLOGICHE"/>
    <x v="0"/>
    <x v="0"/>
    <s v="Anti-Lu(a) (Lutheran a) policlonale -2 ml"/>
    <s v="Tipizzazione antigeni rari (MNSs, Fya,Fyb ecc"/>
    <n v="900"/>
    <n v="195.3"/>
    <n v="323010"/>
    <n v="900"/>
    <x v="19"/>
    <m/>
    <n v="365"/>
    <n v="365"/>
    <s v="SI"/>
    <s v="SI"/>
    <s v="immucor italia s.p.a."/>
    <s v="POSITIVO"/>
    <s v="POSITIVO"/>
    <m/>
    <m/>
    <x v="3"/>
  </r>
  <r>
    <x v="7"/>
    <s v="ASL ROMA 2"/>
    <n v="8249481713"/>
    <n v="323010"/>
    <s v="ALTRE CATEGORIE MERCEOLOGICHE"/>
    <x v="0"/>
    <x v="0"/>
    <s v="Anti-Lu(b) (Lutheran b) policlonale -2 ml"/>
    <s v="Tipizzazione antigeni rari (MNSs, Fya,Fyb ecc"/>
    <n v="900"/>
    <n v="195.3"/>
    <n v="323010"/>
    <n v="900"/>
    <x v="19"/>
    <m/>
    <n v="365"/>
    <n v="365"/>
    <s v="SI"/>
    <s v="SI"/>
    <s v="immucor italia s.p.a."/>
    <s v="POSITIVO"/>
    <s v="POSITIVO"/>
    <m/>
    <m/>
    <x v="3"/>
  </r>
  <r>
    <x v="7"/>
    <s v="ASL ROMA 2"/>
    <n v="8249481713"/>
    <n v="323010"/>
    <s v="ALTRE CATEGORIE MERCEOLOGICHE"/>
    <x v="0"/>
    <x v="0"/>
    <s v="Negative Control micro 5ml"/>
    <s v="Tipizzazione antigeni rari (MNSs, Fya,Fyb ecc"/>
    <n v="900"/>
    <n v="208.8"/>
    <n v="323010"/>
    <n v="900"/>
    <x v="19"/>
    <m/>
    <n v="365"/>
    <n v="365"/>
    <s v="SI"/>
    <s v="SI"/>
    <s v="immucor italia s.p.a."/>
    <s v="POSITIVO"/>
    <s v="POSITIVO"/>
    <m/>
    <m/>
    <x v="3"/>
  </r>
  <r>
    <x v="7"/>
    <s v="ASL ROMA 2"/>
    <n v="8249481713"/>
    <n v="323010"/>
    <s v="ALTRE CATEGORIE MERCEOLOGICHE"/>
    <x v="0"/>
    <x v="0"/>
    <s v="Capture-R select Plates"/>
    <s v="Tipizzazione antigeni rari (MNSs, Fya,Fyb ecc"/>
    <n v="900"/>
    <n v="580.5"/>
    <n v="323010"/>
    <n v="900"/>
    <x v="19"/>
    <m/>
    <n v="365"/>
    <n v="365"/>
    <s v="SI"/>
    <s v="SI"/>
    <s v="immucor italia s.p.a."/>
    <s v="POSITIVO"/>
    <s v="POSITIVO"/>
    <m/>
    <m/>
    <x v="3"/>
  </r>
  <r>
    <x v="7"/>
    <s v="ASL ROMA 2"/>
    <n v="8249481713"/>
    <n v="323010"/>
    <s v="ALTRE CATEGORIE MERCEOLOGICHE"/>
    <x v="0"/>
    <x v="0"/>
    <s v="Capture LISS"/>
    <s v="Tipizzazione antigeni rari (MNSs, Fya,Fyb ecc"/>
    <n v="900"/>
    <n v="97.6"/>
    <n v="323010"/>
    <n v="900"/>
    <x v="19"/>
    <m/>
    <n v="365"/>
    <n v="365"/>
    <s v="SI"/>
    <s v="SI"/>
    <s v="immucor italia s.p.a."/>
    <s v="POSITIVO"/>
    <s v="POSITIVO"/>
    <m/>
    <m/>
    <x v="3"/>
  </r>
  <r>
    <x v="7"/>
    <s v="ASL ROMA 2"/>
    <n v="8249481713"/>
    <n v="323010"/>
    <s v="ALTRE CATEGORIE MERCEOLOGICHE"/>
    <x v="0"/>
    <x v="0"/>
    <s v="Capture-R Ready Indicator Cells"/>
    <s v="Tipizzazione antigeni rari (MNSs, Fya,Fyb ecc"/>
    <n v="900"/>
    <n v="97.6"/>
    <n v="323010"/>
    <n v="900"/>
    <x v="19"/>
    <m/>
    <n v="365"/>
    <n v="365"/>
    <s v="SI"/>
    <s v="SI"/>
    <s v="immucor italia s.p.a."/>
    <s v="POSITIVO"/>
    <s v="POSITIVO"/>
    <m/>
    <m/>
    <x v="3"/>
  </r>
  <r>
    <x v="7"/>
    <s v="ASL ROMA 2"/>
    <n v="8249481713"/>
    <n v="323010"/>
    <s v="ALTRE CATEGORIE MERCEOLOGICHE"/>
    <x v="0"/>
    <x v="0"/>
    <s v="System Liquid - 10x500 ml"/>
    <s v="Tipizzazione antigeni rari (MNSs, Fya,Fyb ecc"/>
    <n v="900"/>
    <n v="316.39999999999998"/>
    <n v="323010"/>
    <n v="900"/>
    <x v="19"/>
    <m/>
    <n v="365"/>
    <n v="365"/>
    <s v="SI"/>
    <s v="SI"/>
    <s v="immucor italia s.p.a."/>
    <s v="POSITIVO"/>
    <s v="POSITIVO"/>
    <m/>
    <m/>
    <x v="3"/>
  </r>
  <r>
    <x v="7"/>
    <s v="ASL ROMA 2"/>
    <n v="8249481713"/>
    <n v="323010"/>
    <s v="ALTRE CATEGORIE MERCEOLOGICHE"/>
    <x v="0"/>
    <x v="0"/>
    <s v="corQC Extend Standard Cell, Cell I-IV"/>
    <s v="Tipizzazione antigeni rari (MNSs, Fya,Fyb ecc"/>
    <n v="900"/>
    <n v="234.6"/>
    <n v="323010"/>
    <n v="900"/>
    <x v="19"/>
    <m/>
    <n v="365"/>
    <n v="365"/>
    <s v="SI"/>
    <s v="SI"/>
    <s v="immucor italia s.p.a."/>
    <s v="POSITIVO"/>
    <s v="POSITIVO"/>
    <m/>
    <m/>
    <x v="3"/>
  </r>
  <r>
    <x v="7"/>
    <s v="ASL ROMA 2"/>
    <n v="8249481713"/>
    <n v="323010"/>
    <s v="ALTRE CATEGORIE MERCEOLOGICHE"/>
    <x v="0"/>
    <x v="0"/>
    <s v="Anti -A(1) (Lectin) - 5 ml"/>
    <s v="Determinazione sottogruppo A1 (S.Eugenio)"/>
    <n v="2500"/>
    <n v="46.17"/>
    <n v="323010"/>
    <n v="2500"/>
    <x v="19"/>
    <m/>
    <n v="365"/>
    <n v="365"/>
    <s v="SI"/>
    <s v="SI"/>
    <s v="immucor italia s.p.a."/>
    <s v="POSITIVO"/>
    <s v="POSITIVO"/>
    <m/>
    <m/>
    <x v="3"/>
  </r>
  <r>
    <x v="7"/>
    <s v="ASL ROMA 2"/>
    <n v="8249481713"/>
    <n v="323010"/>
    <s v="ALTRE CATEGORIE MERCEOLOGICHE"/>
    <x v="0"/>
    <x v="0"/>
    <s v="Immuclone Anti-H, IgM -5 ml"/>
    <s v="Determinazione sottogruppo A1 (S.Eugenio)"/>
    <n v="2500"/>
    <n v="64.13"/>
    <n v="323010"/>
    <n v="2500"/>
    <x v="19"/>
    <m/>
    <n v="365"/>
    <n v="365"/>
    <s v="SI"/>
    <s v="SI"/>
    <s v="immucor italia s.p.a."/>
    <s v="POSITIVO"/>
    <s v="POSITIVO"/>
    <m/>
    <m/>
    <x v="3"/>
  </r>
  <r>
    <x v="7"/>
    <s v="ASL ROMA 2"/>
    <n v="8249481713"/>
    <n v="323010"/>
    <s v="ALTRE CATEGORIE MERCEOLOGICHE"/>
    <x v="0"/>
    <x v="0"/>
    <s v="ImmuClone Rh-Hr Control"/>
    <s v="Determinazione sottogruppo A1 (S.Eugenio)"/>
    <n v="2500"/>
    <n v="61.18"/>
    <n v="323010"/>
    <n v="2500"/>
    <x v="19"/>
    <m/>
    <n v="365"/>
    <n v="365"/>
    <s v="SI"/>
    <s v="SI"/>
    <s v="immucor italia s.p.a."/>
    <s v="POSITIVO"/>
    <s v="POSITIVO"/>
    <m/>
    <m/>
    <x v="3"/>
  </r>
  <r>
    <x v="7"/>
    <s v="ASL ROMA 2"/>
    <n v="8249481713"/>
    <n v="323010"/>
    <s v="ALTRE CATEGORIE MERCEOLOGICHE"/>
    <x v="0"/>
    <x v="0"/>
    <s v="Microplates (con barcode)"/>
    <s v="Determinazione sottogruppo A1 (S.Eugenio)"/>
    <n v="2500"/>
    <n v="165"/>
    <n v="323010"/>
    <n v="2500"/>
    <x v="19"/>
    <m/>
    <n v="365"/>
    <n v="365"/>
    <s v="SI"/>
    <s v="SI"/>
    <s v="immucor italia s.p.a."/>
    <s v="POSITIVO"/>
    <s v="POSITIVO"/>
    <m/>
    <m/>
    <x v="3"/>
  </r>
  <r>
    <x v="7"/>
    <s v="ASL ROMA 2"/>
    <n v="8249481713"/>
    <n v="323010"/>
    <s v="ALTRE CATEGORIE MERCEOLOGICHE"/>
    <x v="0"/>
    <x v="0"/>
    <s v="Diluent"/>
    <s v="Determinazione sottogruppo A1 (S.Eugenio)"/>
    <n v="2500"/>
    <n v="180"/>
    <n v="323010"/>
    <n v="2500"/>
    <x v="19"/>
    <m/>
    <n v="365"/>
    <n v="365"/>
    <s v="SI"/>
    <s v="SI"/>
    <s v="immucor italia s.p.a."/>
    <s v="POSITIVO"/>
    <s v="POSITIVO"/>
    <m/>
    <m/>
    <x v="3"/>
  </r>
  <r>
    <x v="7"/>
    <s v="ASL ROMA 2"/>
    <n v="8249481713"/>
    <n v="323010"/>
    <s v="ALTRE CATEGORIE MERCEOLOGICHE"/>
    <x v="0"/>
    <x v="0"/>
    <s v="System Liquid"/>
    <s v="Determinazione sottogruppo A1 (S.Eugenio)"/>
    <n v="2500"/>
    <n v="316.39999999999998"/>
    <n v="323010"/>
    <n v="2500"/>
    <x v="19"/>
    <m/>
    <n v="365"/>
    <n v="365"/>
    <s v="SI"/>
    <s v="SI"/>
    <s v="immucor italia s.p.a."/>
    <s v="POSITIVO"/>
    <s v="POSITIVO"/>
    <m/>
    <m/>
    <x v="3"/>
  </r>
  <r>
    <x v="7"/>
    <s v="ASL ROMA 2"/>
    <n v="8249481713"/>
    <n v="323010"/>
    <s v="ALTRE CATEGORIE MERCEOLOGICHE"/>
    <x v="0"/>
    <x v="0"/>
    <s v="corQC Extend Standard Cell, Cell I-IV"/>
    <s v="Determinazione sottogruppo A1 (S.Eugenio)"/>
    <n v="2500"/>
    <n v="234.6"/>
    <n v="323010"/>
    <n v="2500"/>
    <x v="19"/>
    <m/>
    <n v="365"/>
    <n v="365"/>
    <s v="SI"/>
    <s v="SI"/>
    <s v="immucor italia s.p.a."/>
    <s v="POSITIVO"/>
    <s v="POSITIVO"/>
    <m/>
    <m/>
    <x v="3"/>
  </r>
  <r>
    <x v="7"/>
    <s v="ASL ROMA 2"/>
    <n v="8249481713"/>
    <n v="323010"/>
    <s v="ALTRE CATEGORIE MERCEOLOGICHE"/>
    <x v="0"/>
    <x v="0"/>
    <s v="Capture-R Ready-Screen Plates -480 test"/>
    <s v="Ricerca Anticorpi irregolari pool"/>
    <n v="10000"/>
    <n v="904.4"/>
    <n v="323010"/>
    <n v="10000"/>
    <x v="19"/>
    <m/>
    <n v="365"/>
    <n v="365"/>
    <s v="SI"/>
    <s v="SI"/>
    <s v="immucor italia s.p.a."/>
    <s v="POSITIVO"/>
    <s v="POSITIVO"/>
    <m/>
    <m/>
    <x v="3"/>
  </r>
  <r>
    <x v="7"/>
    <s v="ASL ROMA 2"/>
    <n v="8249481713"/>
    <n v="323010"/>
    <s v="ALTRE CATEGORIE MERCEOLOGICHE"/>
    <x v="0"/>
    <x v="0"/>
    <s v="Capture LISS"/>
    <s v="Ricerca Anticorpi irregolari pool"/>
    <n v="10000"/>
    <n v="97.6"/>
    <n v="323010"/>
    <n v="10000"/>
    <x v="19"/>
    <m/>
    <n v="365"/>
    <n v="365"/>
    <s v="SI"/>
    <s v="SI"/>
    <s v="immucor italia s.p.a."/>
    <s v="POSITIVO"/>
    <s v="POSITIVO"/>
    <m/>
    <m/>
    <x v="3"/>
  </r>
  <r>
    <x v="7"/>
    <s v="ASL ROMA 2"/>
    <n v="8249481713"/>
    <n v="323010"/>
    <s v="ALTRE CATEGORIE MERCEOLOGICHE"/>
    <x v="0"/>
    <x v="0"/>
    <s v="Capture-R Ready Indicator Cells"/>
    <s v="Ricerca Anticorpi irregolari pool"/>
    <n v="10000"/>
    <n v="97.6"/>
    <n v="323010"/>
    <n v="10000"/>
    <x v="19"/>
    <m/>
    <n v="365"/>
    <n v="365"/>
    <s v="SI"/>
    <s v="SI"/>
    <s v="immucor italia s.p.a."/>
    <s v="POSITIVO"/>
    <s v="POSITIVO"/>
    <m/>
    <m/>
    <x v="3"/>
  </r>
  <r>
    <x v="7"/>
    <s v="ASL ROMA 2"/>
    <n v="8249481713"/>
    <n v="323010"/>
    <s v="ALTRE CATEGORIE MERCEOLOGICHE"/>
    <x v="0"/>
    <x v="0"/>
    <s v="capture -R Control Set (Weak Positive, Negative)"/>
    <s v="Ricerca Anticorpi irregolari pool"/>
    <n v="10000"/>
    <n v="256"/>
    <n v="323010"/>
    <n v="10000"/>
    <x v="19"/>
    <m/>
    <n v="365"/>
    <n v="365"/>
    <s v="SI"/>
    <s v="SI"/>
    <s v="immucor italia s.p.a."/>
    <s v="POSITIVO"/>
    <s v="POSITIVO"/>
    <m/>
    <m/>
    <x v="3"/>
  </r>
  <r>
    <x v="7"/>
    <s v="ASL ROMA 2"/>
    <n v="8249481713"/>
    <n v="323010"/>
    <s v="ALTRE CATEGORIE MERCEOLOGICHE"/>
    <x v="0"/>
    <x v="0"/>
    <s v="System Liquid - 10x500 ml"/>
    <s v="Ricerca Anticorpi irregolari pool"/>
    <n v="10000"/>
    <n v="316.39999999999998"/>
    <n v="323010"/>
    <n v="10000"/>
    <x v="19"/>
    <m/>
    <n v="365"/>
    <n v="365"/>
    <s v="SI"/>
    <s v="SI"/>
    <s v="immucor italia s.p.a."/>
    <s v="POSITIVO"/>
    <s v="POSITIVO"/>
    <m/>
    <m/>
    <x v="3"/>
  </r>
  <r>
    <x v="7"/>
    <s v="ASL ROMA 2"/>
    <n v="8249481713"/>
    <n v="323010"/>
    <s v="ALTRE CATEGORIE MERCEOLOGICHE"/>
    <x v="0"/>
    <x v="0"/>
    <s v="corQC Extend Standard Cell, Cell I- 1x10 ml + 4x5  ml"/>
    <s v="Ricerca Anticorpi irregolari pool"/>
    <n v="10000"/>
    <n v="234.6"/>
    <n v="323010"/>
    <n v="10000"/>
    <x v="19"/>
    <m/>
    <n v="365"/>
    <n v="365"/>
    <s v="SI"/>
    <s v="SI"/>
    <s v="immucor italia s.p.a."/>
    <s v="POSITIVO"/>
    <s v="POSITIVO"/>
    <m/>
    <m/>
    <x v="3"/>
  </r>
  <r>
    <x v="7"/>
    <s v="ASL ROMA 2"/>
    <n v="8249481713"/>
    <n v="323010"/>
    <s v="ALTRE CATEGORIE MERCEOLOGICHE"/>
    <x v="0"/>
    <x v="0"/>
    <s v="Gamma Elu-kit II-Kit"/>
    <s v="Eluizione anticorpi "/>
    <n v="100"/>
    <n v="145.80000000000001"/>
    <n v="323010"/>
    <n v="100"/>
    <x v="19"/>
    <m/>
    <n v="365"/>
    <n v="365"/>
    <s v="SI"/>
    <s v="SI"/>
    <s v="immucor italia s.p.a."/>
    <s v="POSITIVO"/>
    <s v="POSITIVO"/>
    <m/>
    <m/>
    <x v="3"/>
  </r>
  <r>
    <x v="7"/>
    <s v="ASL ROMA 2"/>
    <n v="8249481713"/>
    <n v="323010"/>
    <s v="ALTRE CATEGORIE MERCEOLOGICHE"/>
    <x v="0"/>
    <x v="0"/>
    <s v="System Liquid - 10x500 ml"/>
    <s v="Eluizione anticorpi "/>
    <n v="100"/>
    <n v="316.39999999999998"/>
    <n v="323010"/>
    <n v="100"/>
    <x v="19"/>
    <m/>
    <n v="365"/>
    <n v="365"/>
    <s v="SI"/>
    <s v="SI"/>
    <s v="immucor italia s.p.a."/>
    <s v="POSITIVO"/>
    <s v="POSITIVO"/>
    <m/>
    <m/>
    <x v="3"/>
  </r>
  <r>
    <x v="7"/>
    <s v="ASL ROMA 2"/>
    <n v="8249481713"/>
    <n v="323010"/>
    <s v="ALTRE CATEGORIE MERCEOLOGICHE"/>
    <x v="0"/>
    <x v="0"/>
    <s v="ImmuClone Anti-A, IgM -10 ml"/>
    <s v="Controllo gruppo ABD"/>
    <n v="16000"/>
    <n v="44.46"/>
    <n v="323010"/>
    <n v="16000"/>
    <x v="19"/>
    <m/>
    <n v="365"/>
    <n v="365"/>
    <s v="SI"/>
    <s v="SI"/>
    <s v="immucor italia s.p.a."/>
    <s v="POSITIVO"/>
    <s v="POSITIVO"/>
    <m/>
    <m/>
    <x v="3"/>
  </r>
  <r>
    <x v="7"/>
    <s v="ASL ROMA 2"/>
    <n v="8249481713"/>
    <n v="323010"/>
    <s v="ALTRE CATEGORIE MERCEOLOGICHE"/>
    <x v="0"/>
    <x v="0"/>
    <s v="ImmuClone Anti-B IgM -10 ml"/>
    <s v="Controllo gruppo ABD"/>
    <n v="16000"/>
    <n v="44.46"/>
    <n v="323010"/>
    <n v="16000"/>
    <x v="19"/>
    <m/>
    <n v="365"/>
    <n v="365"/>
    <s v="SI"/>
    <s v="SI"/>
    <s v="immucor italia s.p.a."/>
    <s v="POSITIVO"/>
    <s v="POSITIVO"/>
    <m/>
    <m/>
    <x v="3"/>
  </r>
  <r>
    <x v="7"/>
    <s v="ASL ROMA 2"/>
    <n v="8249481713"/>
    <n v="323010"/>
    <s v="ALTRE CATEGORIE MERCEOLOGICHE"/>
    <x v="0"/>
    <x v="0"/>
    <s v="Anti D Optimum - 1x10 ml"/>
    <s v="Controllo gruppo ABD"/>
    <n v="16000"/>
    <n v="58.5"/>
    <n v="323010"/>
    <n v="16000"/>
    <x v="19"/>
    <m/>
    <n v="365"/>
    <n v="365"/>
    <s v="SI"/>
    <s v="SI"/>
    <s v="immucor italia s.p.a."/>
    <s v="POSITIVO"/>
    <s v="POSITIVO"/>
    <m/>
    <m/>
    <x v="3"/>
  </r>
  <r>
    <x v="7"/>
    <s v="ASL ROMA 2"/>
    <n v="8249481713"/>
    <n v="323010"/>
    <s v="ALTRE CATEGORIE MERCEOLOGICHE"/>
    <x v="0"/>
    <x v="0"/>
    <s v="ImmuClone Rh-Hr Control"/>
    <s v="Controllo gruppo ABD"/>
    <n v="16000"/>
    <n v="61.18"/>
    <n v="323010"/>
    <n v="16000"/>
    <x v="19"/>
    <m/>
    <n v="365"/>
    <n v="365"/>
    <s v="SI"/>
    <s v="SI"/>
    <s v="immucor italia s.p.a."/>
    <s v="POSITIVO"/>
    <s v="POSITIVO"/>
    <m/>
    <m/>
    <x v="3"/>
  </r>
  <r>
    <x v="7"/>
    <s v="ASL ROMA 2"/>
    <n v="8249481713"/>
    <n v="323010"/>
    <s v="ALTRE CATEGORIE MERCEOLOGICHE"/>
    <x v="0"/>
    <x v="0"/>
    <s v="Microplates (con barcode) 1x100 piastre"/>
    <s v="Controllo gruppo ABD"/>
    <n v="16000"/>
    <n v="165"/>
    <n v="323010"/>
    <n v="16000"/>
    <x v="19"/>
    <m/>
    <n v="365"/>
    <n v="365"/>
    <s v="SI"/>
    <s v="SI"/>
    <s v="immucor italia s.p.a."/>
    <s v="POSITIVO"/>
    <s v="POSITIVO"/>
    <m/>
    <m/>
    <x v="3"/>
  </r>
  <r>
    <x v="7"/>
    <s v="ASL ROMA 2"/>
    <n v="8249481713"/>
    <n v="323010"/>
    <s v="ALTRE CATEGORIE MERCEOLOGICHE"/>
    <x v="0"/>
    <x v="0"/>
    <s v="Diluent"/>
    <s v="Controllo gruppo ABD"/>
    <n v="16000"/>
    <n v="180"/>
    <n v="323010"/>
    <n v="16000"/>
    <x v="19"/>
    <m/>
    <n v="365"/>
    <n v="365"/>
    <s v="SI"/>
    <s v="SI"/>
    <s v="immucor italia s.p.a."/>
    <s v="POSITIVO"/>
    <s v="POSITIVO"/>
    <m/>
    <m/>
    <x v="3"/>
  </r>
  <r>
    <x v="7"/>
    <s v="ASL ROMA 2"/>
    <n v="8249481713"/>
    <n v="323010"/>
    <s v="ALTRE CATEGORIE MERCEOLOGICHE"/>
    <x v="0"/>
    <x v="0"/>
    <s v="System Liquid - 10x500 ml"/>
    <s v="Controllo gruppo ABD"/>
    <n v="16000"/>
    <n v="316.39999999999998"/>
    <n v="323010"/>
    <n v="16000"/>
    <x v="19"/>
    <m/>
    <n v="365"/>
    <n v="365"/>
    <s v="SI"/>
    <s v="SI"/>
    <s v="immucor italia s.p.a."/>
    <s v="POSITIVO"/>
    <s v="POSITIVO"/>
    <m/>
    <m/>
    <x v="3"/>
  </r>
  <r>
    <x v="7"/>
    <s v="ASL ROMA 2"/>
    <n v="8249481713"/>
    <n v="323010"/>
    <s v="ALTRE CATEGORIE MERCEOLOGICHE"/>
    <x v="0"/>
    <x v="0"/>
    <s v="PeraSafe powder"/>
    <s v="Controllo gruppo ABD"/>
    <n v="16000"/>
    <n v="63"/>
    <n v="323010"/>
    <n v="16000"/>
    <x v="19"/>
    <m/>
    <n v="365"/>
    <n v="365"/>
    <s v="SI"/>
    <s v="SI"/>
    <s v="immucor italia s.p.a."/>
    <s v="POSITIVO"/>
    <s v="POSITIVO"/>
    <m/>
    <m/>
    <x v="3"/>
  </r>
  <r>
    <x v="7"/>
    <s v="ASL ROMA 2"/>
    <n v="8249481713"/>
    <n v="323010"/>
    <s v="ALTRE CATEGORIE MERCEOLOGICHE"/>
    <x v="0"/>
    <x v="0"/>
    <s v="corQC Extend Standard Cell, Cell I- 1x10 ml + 4x5  ml"/>
    <s v="Controllo gruppo ABD"/>
    <n v="16000"/>
    <n v="234.6"/>
    <n v="323010"/>
    <n v="16000"/>
    <x v="19"/>
    <m/>
    <n v="365"/>
    <n v="365"/>
    <s v="SI"/>
    <s v="SI"/>
    <s v="immucor italia s.p.a."/>
    <s v="POSITIVO"/>
    <s v="POSITIVO"/>
    <m/>
    <m/>
    <x v="3"/>
  </r>
  <r>
    <x v="7"/>
    <s v="ASL ROMA 2"/>
    <n v="8249481713"/>
    <n v="323010"/>
    <s v="ALTRE CATEGORIE MERCEOLOGICHE"/>
    <x v="0"/>
    <x v="0"/>
    <s v="Stir balls"/>
    <s v="Controllo gruppo ABD"/>
    <n v="16000"/>
    <n v="22.5"/>
    <n v="323010"/>
    <n v="16000"/>
    <x v="19"/>
    <m/>
    <n v="365"/>
    <n v="365"/>
    <s v="SI"/>
    <s v="SI"/>
    <s v="immucor italia s.p.a."/>
    <s v="POSITIVO"/>
    <s v="POSITIVO"/>
    <m/>
    <m/>
    <x v="3"/>
  </r>
  <r>
    <x v="7"/>
    <s v="ASL ROMA 2"/>
    <n v="8249481713"/>
    <n v="323010"/>
    <s v="ALTRE CATEGORIE MERCEOLOGICHE"/>
    <x v="0"/>
    <x v="0"/>
    <s v="Tappi Griffin"/>
    <s v="Controllo gruppo ABD"/>
    <n v="16000"/>
    <n v="0"/>
    <n v="323010"/>
    <n v="16000"/>
    <x v="19"/>
    <m/>
    <n v="365"/>
    <n v="365"/>
    <s v="SI"/>
    <s v="SI"/>
    <s v="immucor italia s.p.a."/>
    <s v="POSITIVO"/>
    <s v="POSITIVO"/>
    <m/>
    <m/>
    <x v="3"/>
  </r>
  <r>
    <x v="7"/>
    <s v="ASL ROMA 2"/>
    <n v="8249481713"/>
    <n v="323010"/>
    <s v="ALTRE CATEGORIE MERCEOLOGICHE"/>
    <x v="0"/>
    <x v="0"/>
    <s v="ImmuClone (1)Anti-C, IgM -10 ml"/>
    <s v="Fenotipo Rh-Kell (S. Pertini9"/>
    <n v="5500"/>
    <n v="478.8"/>
    <n v="323010"/>
    <n v="5500"/>
    <x v="19"/>
    <m/>
    <n v="365"/>
    <n v="365"/>
    <s v="SI"/>
    <s v="SI"/>
    <s v="immucor italia s.p.a."/>
    <s v="POSITIVO"/>
    <s v="POSITIVO"/>
    <m/>
    <m/>
    <x v="3"/>
  </r>
  <r>
    <x v="7"/>
    <s v="ASL ROMA 2"/>
    <n v="8249481713"/>
    <n v="323010"/>
    <s v="ALTRE CATEGORIE MERCEOLOGICHE"/>
    <x v="0"/>
    <x v="0"/>
    <s v="ImmuClone (1)Anti-c, IgM -10 ml"/>
    <s v="Fenotipo Rh-Kell (S. Pertini9"/>
    <n v="5500"/>
    <n v="478.8"/>
    <n v="323010"/>
    <n v="5500"/>
    <x v="19"/>
    <m/>
    <n v="365"/>
    <n v="365"/>
    <s v="SI"/>
    <s v="SI"/>
    <s v="immucor italia s.p.a."/>
    <s v="POSITIVO"/>
    <s v="POSITIVO"/>
    <m/>
    <m/>
    <x v="3"/>
  </r>
  <r>
    <x v="7"/>
    <s v="ASL ROMA 2"/>
    <n v="8249481713"/>
    <n v="323010"/>
    <s v="ALTRE CATEGORIE MERCEOLOGICHE"/>
    <x v="0"/>
    <x v="0"/>
    <s v="ImmuClone (1)Anti-E, IgM -10 ml"/>
    <s v="Fenotipo Rh-Kell (S. Pertini9"/>
    <n v="5500"/>
    <n v="478.8"/>
    <n v="323010"/>
    <n v="5500"/>
    <x v="19"/>
    <m/>
    <n v="365"/>
    <n v="365"/>
    <s v="SI"/>
    <s v="SI"/>
    <s v="immucor italia s.p.a."/>
    <s v="POSITIVO"/>
    <s v="POSITIVO"/>
    <m/>
    <m/>
    <x v="3"/>
  </r>
  <r>
    <x v="7"/>
    <s v="ASL ROMA 2"/>
    <n v="8249481713"/>
    <n v="323010"/>
    <s v="ALTRE CATEGORIE MERCEOLOGICHE"/>
    <x v="0"/>
    <x v="0"/>
    <s v="ImmuClone (1)Anti-e, IgM -10 ml"/>
    <s v="Fenotipo Rh-Kell (S. Pertini9"/>
    <n v="5500"/>
    <n v="833.63"/>
    <n v="323010"/>
    <n v="5500"/>
    <x v="19"/>
    <m/>
    <n v="365"/>
    <n v="365"/>
    <s v="SI"/>
    <s v="SI"/>
    <s v="immucor italia s.p.a."/>
    <s v="POSITIVO"/>
    <s v="POSITIVO"/>
    <m/>
    <m/>
    <x v="3"/>
  </r>
  <r>
    <x v="7"/>
    <s v="ASL ROMA 2"/>
    <n v="8249481713"/>
    <n v="323010"/>
    <s v="ALTRE CATEGORIE MERCEOLOGICHE"/>
    <x v="0"/>
    <x v="0"/>
    <s v="Automated ImmuClone Anti-K, IgM -10 ml"/>
    <s v="Fenotipo Rh-Kell (S. Pertini9"/>
    <n v="5500"/>
    <n v="299.25"/>
    <n v="323010"/>
    <n v="5500"/>
    <x v="19"/>
    <m/>
    <n v="365"/>
    <n v="365"/>
    <s v="SI"/>
    <s v="SI"/>
    <s v="immucor italia s.p.a."/>
    <s v="POSITIVO"/>
    <s v="POSITIVO"/>
    <m/>
    <m/>
    <x v="3"/>
  </r>
  <r>
    <x v="7"/>
    <s v="ASL ROMA 2"/>
    <n v="8249481713"/>
    <n v="323010"/>
    <s v="ALTRE CATEGORIE MERCEOLOGICHE"/>
    <x v="0"/>
    <x v="0"/>
    <s v="ImmuClone Rh-Hr Control"/>
    <s v="Fenotipo Rh-Kell (S. Pertini9"/>
    <n v="5500"/>
    <n v="61.18"/>
    <n v="323010"/>
    <n v="5500"/>
    <x v="19"/>
    <m/>
    <n v="365"/>
    <n v="365"/>
    <s v="SI"/>
    <s v="SI"/>
    <s v="immucor italia s.p.a."/>
    <s v="POSITIVO"/>
    <s v="POSITIVO"/>
    <m/>
    <m/>
    <x v="3"/>
  </r>
  <r>
    <x v="7"/>
    <s v="ASL ROMA 2"/>
    <n v="8249481713"/>
    <n v="323010"/>
    <s v="ALTRE CATEGORIE MERCEOLOGICHE"/>
    <x v="0"/>
    <x v="0"/>
    <s v="Microplates (con barcode) 1x100 piastre"/>
    <s v="Fenotipo Rh-Kell (S. Pertini9"/>
    <n v="5500"/>
    <n v="165"/>
    <n v="323010"/>
    <n v="5500"/>
    <x v="19"/>
    <m/>
    <n v="365"/>
    <n v="365"/>
    <s v="SI"/>
    <s v="SI"/>
    <s v="immucor italia s.p.a."/>
    <s v="POSITIVO"/>
    <s v="POSITIVO"/>
    <m/>
    <m/>
    <x v="3"/>
  </r>
  <r>
    <x v="7"/>
    <s v="ASL ROMA 2"/>
    <n v="8249481713"/>
    <n v="323010"/>
    <s v="ALTRE CATEGORIE MERCEOLOGICHE"/>
    <x v="0"/>
    <x v="0"/>
    <s v="Diluent"/>
    <s v="Fenotipo Rh-Kell (S. Pertini9"/>
    <n v="5500"/>
    <n v="180"/>
    <n v="323010"/>
    <n v="5500"/>
    <x v="19"/>
    <m/>
    <n v="365"/>
    <n v="365"/>
    <s v="SI"/>
    <s v="SI"/>
    <s v="immucor italia s.p.a."/>
    <s v="POSITIVO"/>
    <s v="POSITIVO"/>
    <m/>
    <m/>
    <x v="3"/>
  </r>
  <r>
    <x v="7"/>
    <s v="ASL ROMA 2"/>
    <n v="8249481713"/>
    <n v="323010"/>
    <s v="ALTRE CATEGORIE MERCEOLOGICHE"/>
    <x v="0"/>
    <x v="0"/>
    <s v="System Liquid - 10x500 ml"/>
    <s v="Fenotipo Rh-Kell (S. Pertini9"/>
    <n v="5500"/>
    <n v="316.39999999999998"/>
    <n v="323010"/>
    <n v="5500"/>
    <x v="19"/>
    <m/>
    <n v="365"/>
    <n v="365"/>
    <s v="SI"/>
    <s v="SI"/>
    <s v="immucor italia s.p.a."/>
    <s v="POSITIVO"/>
    <s v="POSITIVO"/>
    <m/>
    <m/>
    <x v="3"/>
  </r>
  <r>
    <x v="7"/>
    <s v="ASL ROMA 2"/>
    <n v="8249481713"/>
    <n v="323010"/>
    <s v="ALTRE CATEGORIE MERCEOLOGICHE"/>
    <x v="0"/>
    <x v="0"/>
    <s v="corQC Extend Standard Cell, Cell I- 1x10 ml + 4x5  ml"/>
    <s v="Fenotipo Rh-Kell (S. Pertini9"/>
    <n v="5500"/>
    <n v="234.6"/>
    <n v="323010"/>
    <n v="5500"/>
    <x v="19"/>
    <m/>
    <n v="365"/>
    <n v="365"/>
    <s v="SI"/>
    <s v="SI"/>
    <s v="immucor italia s.p.a."/>
    <s v="POSITIVO"/>
    <s v="POSITIVO"/>
    <m/>
    <m/>
    <x v="3"/>
  </r>
  <r>
    <x v="7"/>
    <s v="ASL ROMA 2"/>
    <n v="8249481713"/>
    <n v="323010"/>
    <s v="ALTRE CATEGORIE MERCEOLOGICHE"/>
    <x v="0"/>
    <x v="0"/>
    <s v="Stir balls"/>
    <s v="Fenotipo Rh-Kell (S. Pertini9"/>
    <n v="5500"/>
    <n v="22.5"/>
    <n v="323010"/>
    <n v="5500"/>
    <x v="19"/>
    <m/>
    <n v="365"/>
    <n v="365"/>
    <s v="SI"/>
    <s v="SI"/>
    <s v="immucor italia s.p.a."/>
    <s v="POSITIVO"/>
    <s v="POSITIVO"/>
    <m/>
    <m/>
    <x v="3"/>
  </r>
  <r>
    <x v="7"/>
    <s v="ASL ROMA 2"/>
    <n v="8249481713"/>
    <n v="323010"/>
    <s v="ALTRE CATEGORIE MERCEOLOGICHE"/>
    <x v="0"/>
    <x v="0"/>
    <s v="Tappi Griffin"/>
    <s v="Fenotipo Rh-Kell (S. Pertini9"/>
    <n v="5500"/>
    <n v="0"/>
    <n v="323010"/>
    <n v="5500"/>
    <x v="19"/>
    <m/>
    <n v="365"/>
    <n v="365"/>
    <s v="SI"/>
    <s v="SI"/>
    <s v="immucor italia s.p.a."/>
    <s v="POSITIVO"/>
    <s v="POSITIVO"/>
    <m/>
    <m/>
    <x v="3"/>
  </r>
  <r>
    <x v="7"/>
    <s v="ASL ROMA 2"/>
    <n v="8249481713"/>
    <n v="323010"/>
    <s v="ALTRE CATEGORIE MERCEOLOGICHE"/>
    <x v="0"/>
    <x v="0"/>
    <s v="Advanced Partial Rh D Typing Kit - 12x2 ml"/>
    <s v="Tipizzazione D parziali (S,Pertini9"/>
    <n v="1000"/>
    <n v="1120"/>
    <n v="323010"/>
    <n v="1000"/>
    <x v="19"/>
    <m/>
    <n v="365"/>
    <n v="365"/>
    <s v="SI"/>
    <s v="SI"/>
    <s v="immucor italia s.p.a."/>
    <s v="POSITIVO"/>
    <s v="POSITIVO"/>
    <m/>
    <m/>
    <x v="3"/>
  </r>
  <r>
    <x v="7"/>
    <s v="ASL ROMA 2"/>
    <n v="8249481713"/>
    <n v="323010"/>
    <s v="ALTRE CATEGORIE MERCEOLOGICHE"/>
    <x v="0"/>
    <x v="0"/>
    <s v="Capture-R Select Plates - 480 pozzetti"/>
    <s v="Tipizzazione D parziali (S,Pertini9"/>
    <n v="1000"/>
    <n v="580.5"/>
    <n v="323010"/>
    <n v="1000"/>
    <x v="19"/>
    <m/>
    <n v="365"/>
    <n v="365"/>
    <s v="SI"/>
    <s v="SI"/>
    <s v="immucor italia s.p.a."/>
    <s v="POSITIVO"/>
    <s v="POSITIVO"/>
    <m/>
    <m/>
    <x v="3"/>
  </r>
  <r>
    <x v="7"/>
    <s v="ASL ROMA 2"/>
    <n v="8249481713"/>
    <n v="323010"/>
    <s v="ALTRE CATEGORIE MERCEOLOGICHE"/>
    <x v="0"/>
    <x v="0"/>
    <s v="Capture LISS"/>
    <s v="Tipizzazione D parziali (S,Pertini9"/>
    <n v="1000"/>
    <n v="97.6"/>
    <n v="323010"/>
    <n v="1000"/>
    <x v="19"/>
    <m/>
    <n v="365"/>
    <n v="365"/>
    <s v="SI"/>
    <s v="SI"/>
    <s v="immucor italia s.p.a."/>
    <s v="POSITIVO"/>
    <s v="POSITIVO"/>
    <m/>
    <m/>
    <x v="3"/>
  </r>
  <r>
    <x v="7"/>
    <s v="ASL ROMA 2"/>
    <n v="8249481713"/>
    <n v="323010"/>
    <s v="ALTRE CATEGORIE MERCEOLOGICHE"/>
    <x v="0"/>
    <x v="0"/>
    <s v="Capture-R Ready Indicator Cells"/>
    <s v="Tipizzazione D parziali (S,Pertini9"/>
    <n v="1000"/>
    <n v="97.6"/>
    <n v="323010"/>
    <n v="1000"/>
    <x v="19"/>
    <m/>
    <n v="365"/>
    <n v="365"/>
    <s v="SI"/>
    <s v="SI"/>
    <s v="immucor italia s.p.a."/>
    <s v="POSITIVO"/>
    <s v="POSITIVO"/>
    <m/>
    <m/>
    <x v="3"/>
  </r>
  <r>
    <x v="7"/>
    <s v="ASL ROMA 2"/>
    <n v="8249481713"/>
    <n v="323010"/>
    <s v="ALTRE CATEGORIE MERCEOLOGICHE"/>
    <x v="0"/>
    <x v="0"/>
    <s v="System Liquid - 10x500 ml"/>
    <s v="Tipizzazione D parziali (S,Pertini9"/>
    <n v="1000"/>
    <n v="316.39999999999998"/>
    <n v="323010"/>
    <n v="1000"/>
    <x v="19"/>
    <m/>
    <n v="365"/>
    <n v="365"/>
    <s v="SI"/>
    <s v="SI"/>
    <s v="immucor italia s.p.a."/>
    <s v="POSITIVO"/>
    <s v="POSITIVO"/>
    <m/>
    <m/>
    <x v="3"/>
  </r>
  <r>
    <x v="7"/>
    <s v="ASL ROMA 2"/>
    <n v="8249481713"/>
    <n v="323010"/>
    <s v="ALTRE CATEGORIE MERCEOLOGICHE"/>
    <x v="0"/>
    <x v="0"/>
    <s v="corQC Extend Standard Cell, Cell I- 1x10 ml + 4x5  ml"/>
    <s v="Tipizzazione D parziali (S,Pertini9"/>
    <n v="1000"/>
    <n v="234.6"/>
    <n v="323010"/>
    <n v="1000"/>
    <x v="19"/>
    <m/>
    <n v="365"/>
    <n v="365"/>
    <s v="SI"/>
    <s v="SI"/>
    <s v="immucor italia s.p.a."/>
    <s v="POSITIVO"/>
    <s v="POSITIVO"/>
    <m/>
    <m/>
    <x v="3"/>
  </r>
  <r>
    <x v="7"/>
    <s v="ASL ROMA 2"/>
    <n v="8249481713"/>
    <n v="323010"/>
    <s v="ALTRE CATEGORIE MERCEOLOGICHE"/>
    <x v="0"/>
    <x v="0"/>
    <s v="Tappi Griffin"/>
    <s v="Tipizzazione D parziali (S,Pertini9"/>
    <n v="1000"/>
    <n v="0"/>
    <n v="323010"/>
    <n v="1000"/>
    <x v="19"/>
    <m/>
    <n v="365"/>
    <n v="365"/>
    <s v="SI"/>
    <s v="SI"/>
    <s v="immucor italia s.p.a."/>
    <s v="POSITIVO"/>
    <s v="POSITIVO"/>
    <m/>
    <m/>
    <x v="3"/>
  </r>
  <r>
    <x v="7"/>
    <s v="ASL ROMA 2"/>
    <n v="8249481713"/>
    <n v="323010"/>
    <s v="ALTRE CATEGORIE MERCEOLOGICHE"/>
    <x v="0"/>
    <x v="0"/>
    <s v="Automated ImmuClone Anti-K, IgM -10 ml"/>
    <s v="Anti kell (S.Pertini)"/>
    <n v="1000"/>
    <n v="299.25"/>
    <n v="323010"/>
    <n v="1000"/>
    <x v="19"/>
    <m/>
    <n v="365"/>
    <n v="365"/>
    <s v="SI"/>
    <s v="SI"/>
    <s v="immucor italia s.p.a."/>
    <s v="POSITIVO"/>
    <s v="POSITIVO"/>
    <m/>
    <m/>
    <x v="3"/>
  </r>
  <r>
    <x v="7"/>
    <s v="ASL ROMA 2"/>
    <n v="8249481713"/>
    <n v="323010"/>
    <s v="ALTRE CATEGORIE MERCEOLOGICHE"/>
    <x v="0"/>
    <x v="0"/>
    <s v="ImmuClone Rh-Hr Control"/>
    <s v="Anti kell (S.Pertini)"/>
    <n v="1000"/>
    <n v="61.18"/>
    <n v="323010"/>
    <n v="1000"/>
    <x v="19"/>
    <m/>
    <n v="365"/>
    <n v="365"/>
    <s v="SI"/>
    <s v="SI"/>
    <s v="immucor italia s.p.a."/>
    <s v="POSITIVO"/>
    <s v="POSITIVO"/>
    <m/>
    <m/>
    <x v="3"/>
  </r>
  <r>
    <x v="7"/>
    <s v="ASL ROMA 2"/>
    <n v="8249481713"/>
    <n v="323010"/>
    <s v="ALTRE CATEGORIE MERCEOLOGICHE"/>
    <x v="0"/>
    <x v="0"/>
    <s v="Microplates (con barcode) 1x100 piastre"/>
    <s v="Anti kell (S.Pertini)"/>
    <n v="1000"/>
    <n v="165"/>
    <n v="323010"/>
    <n v="1000"/>
    <x v="19"/>
    <m/>
    <n v="365"/>
    <n v="365"/>
    <s v="SI"/>
    <s v="SI"/>
    <s v="immucor italia s.p.a."/>
    <s v="POSITIVO"/>
    <s v="POSITIVO"/>
    <m/>
    <m/>
    <x v="3"/>
  </r>
  <r>
    <x v="7"/>
    <s v="ASL ROMA 2"/>
    <n v="8249481713"/>
    <n v="323010"/>
    <s v="ALTRE CATEGORIE MERCEOLOGICHE"/>
    <x v="0"/>
    <x v="0"/>
    <s v="Diluent"/>
    <s v="Anti kell (S.Pertini)"/>
    <n v="1000"/>
    <n v="180"/>
    <n v="323010"/>
    <n v="1000"/>
    <x v="19"/>
    <m/>
    <n v="365"/>
    <n v="365"/>
    <s v="SI"/>
    <s v="SI"/>
    <s v="immucor italia s.p.a."/>
    <s v="POSITIVO"/>
    <s v="POSITIVO"/>
    <m/>
    <m/>
    <x v="3"/>
  </r>
  <r>
    <x v="7"/>
    <s v="ASL ROMA 2"/>
    <n v="8249481713"/>
    <n v="323010"/>
    <s v="ALTRE CATEGORIE MERCEOLOGICHE"/>
    <x v="0"/>
    <x v="0"/>
    <s v="System Liquid - 10x500 ml"/>
    <s v="Anti kell (S.Pertini)"/>
    <n v="1000"/>
    <n v="316.39999999999998"/>
    <n v="323010"/>
    <n v="1000"/>
    <x v="19"/>
    <m/>
    <n v="365"/>
    <n v="365"/>
    <s v="SI"/>
    <s v="SI"/>
    <s v="immucor italia s.p.a."/>
    <s v="POSITIVO"/>
    <s v="POSITIVO"/>
    <m/>
    <m/>
    <x v="3"/>
  </r>
  <r>
    <x v="7"/>
    <s v="ASL ROMA 2"/>
    <n v="8249481713"/>
    <n v="323010"/>
    <s v="ALTRE CATEGORIE MERCEOLOGICHE"/>
    <x v="0"/>
    <x v="0"/>
    <s v="corQC Extend Standard Cell, Cell I- 1x10 ml + 4x5  ml"/>
    <s v="Anti kell (S.Pertini)"/>
    <n v="1000"/>
    <n v="234.6"/>
    <n v="323010"/>
    <n v="1000"/>
    <x v="19"/>
    <m/>
    <n v="365"/>
    <n v="365"/>
    <s v="SI"/>
    <s v="SI"/>
    <s v="immucor italia s.p.a."/>
    <s v="POSITIVO"/>
    <s v="POSITIVO"/>
    <m/>
    <m/>
    <x v="3"/>
  </r>
  <r>
    <x v="7"/>
    <s v="ASL ROMA 2"/>
    <n v="8249481713"/>
    <n v="323010"/>
    <s v="ALTRE CATEGORIE MERCEOLOGICHE"/>
    <x v="0"/>
    <x v="0"/>
    <s v="Tappi Griffin"/>
    <s v="Anti kell (S.Pertini)"/>
    <n v="1000"/>
    <n v="0"/>
    <n v="323010"/>
    <n v="1000"/>
    <x v="19"/>
    <m/>
    <n v="365"/>
    <n v="365"/>
    <s v="SI"/>
    <s v="SI"/>
    <s v="immucor italia s.p.a."/>
    <s v="POSITIVO"/>
    <s v="POSITIVO"/>
    <m/>
    <m/>
    <x v="3"/>
  </r>
  <r>
    <x v="7"/>
    <s v="ASL ROMA 2"/>
    <n v="8249481713"/>
    <n v="323010"/>
    <s v="ALTRE CATEGORIE MERCEOLOGICHE"/>
    <x v="0"/>
    <x v="0"/>
    <s v="Anti -A(1) (Lectin) - 5 ml"/>
    <s v="Antigene A1 H (S.Pertini"/>
    <n v="2500"/>
    <n v="46.17"/>
    <n v="323010"/>
    <n v="2500"/>
    <x v="19"/>
    <m/>
    <n v="365"/>
    <n v="365"/>
    <s v="SI"/>
    <s v="SI"/>
    <s v="immucor italia s.p.a."/>
    <s v="POSITIVO"/>
    <s v="POSITIVO"/>
    <m/>
    <m/>
    <x v="3"/>
  </r>
  <r>
    <x v="7"/>
    <s v="ASL ROMA 2"/>
    <n v="8249481713"/>
    <n v="323010"/>
    <s v="ALTRE CATEGORIE MERCEOLOGICHE"/>
    <x v="0"/>
    <x v="0"/>
    <s v="Immuclone Anti-H, IgM -5 ml"/>
    <s v="Antigene A1 H (S.Pertini"/>
    <n v="2500"/>
    <n v="64.13"/>
    <n v="323010"/>
    <n v="2500"/>
    <x v="19"/>
    <m/>
    <n v="365"/>
    <n v="365"/>
    <s v="SI"/>
    <s v="SI"/>
    <s v="immucor italia s.p.a."/>
    <s v="POSITIVO"/>
    <s v="POSITIVO"/>
    <m/>
    <m/>
    <x v="3"/>
  </r>
  <r>
    <x v="7"/>
    <s v="ASL ROMA 2"/>
    <n v="8249481713"/>
    <n v="323010"/>
    <s v="ALTRE CATEGORIE MERCEOLOGICHE"/>
    <x v="0"/>
    <x v="0"/>
    <s v="ImmuClone Rh-Hr Control"/>
    <s v="Antigene A1 H (S.Pertini"/>
    <n v="2500"/>
    <n v="61.18"/>
    <n v="323010"/>
    <n v="2500"/>
    <x v="19"/>
    <m/>
    <n v="365"/>
    <n v="365"/>
    <s v="SI"/>
    <s v="SI"/>
    <s v="immucor italia s.p.a."/>
    <s v="POSITIVO"/>
    <s v="POSITIVO"/>
    <m/>
    <m/>
    <x v="3"/>
  </r>
  <r>
    <x v="7"/>
    <s v="ASL ROMA 2"/>
    <n v="8249481713"/>
    <n v="323010"/>
    <s v="ALTRE CATEGORIE MERCEOLOGICHE"/>
    <x v="0"/>
    <x v="0"/>
    <s v="Microplates (con barcode) 1x100 piastre"/>
    <s v="Antigene A1 H (S.Pertini"/>
    <n v="2500"/>
    <n v="165"/>
    <n v="323010"/>
    <n v="2500"/>
    <x v="19"/>
    <m/>
    <n v="365"/>
    <n v="365"/>
    <s v="SI"/>
    <s v="SI"/>
    <s v="immucor italia s.p.a."/>
    <s v="POSITIVO"/>
    <s v="POSITIVO"/>
    <m/>
    <m/>
    <x v="3"/>
  </r>
  <r>
    <x v="7"/>
    <s v="ASL ROMA 2"/>
    <n v="8249481713"/>
    <n v="323010"/>
    <s v="ALTRE CATEGORIE MERCEOLOGICHE"/>
    <x v="0"/>
    <x v="0"/>
    <s v="Diluent"/>
    <s v="Antigene A1 H (S.Pertini"/>
    <n v="2500"/>
    <n v="180"/>
    <n v="323010"/>
    <n v="2500"/>
    <x v="19"/>
    <m/>
    <n v="365"/>
    <n v="365"/>
    <s v="SI"/>
    <s v="SI"/>
    <s v="immucor italia s.p.a."/>
    <s v="POSITIVO"/>
    <s v="POSITIVO"/>
    <m/>
    <m/>
    <x v="3"/>
  </r>
  <r>
    <x v="7"/>
    <s v="ASL ROMA 2"/>
    <n v="8249481713"/>
    <n v="323010"/>
    <s v="ALTRE CATEGORIE MERCEOLOGICHE"/>
    <x v="0"/>
    <x v="0"/>
    <s v="System Liquid - 10x500 ml"/>
    <s v="Antigene A1 H (S.Pertini"/>
    <n v="2500"/>
    <n v="316.39999999999998"/>
    <n v="323010"/>
    <n v="2500"/>
    <x v="19"/>
    <m/>
    <n v="365"/>
    <n v="365"/>
    <s v="SI"/>
    <s v="SI"/>
    <s v="immucor italia s.p.a."/>
    <s v="POSITIVO"/>
    <s v="POSITIVO"/>
    <m/>
    <m/>
    <x v="3"/>
  </r>
  <r>
    <x v="7"/>
    <s v="ASL ROMA 2"/>
    <n v="8249481713"/>
    <n v="323010"/>
    <s v="ALTRE CATEGORIE MERCEOLOGICHE"/>
    <x v="0"/>
    <x v="0"/>
    <s v="corQC Extend Standard Cell, Cell I- 1x10 ml + 4x5  ml"/>
    <s v="Antigene A1 H (S.Pertini"/>
    <n v="2500"/>
    <n v="234.6"/>
    <n v="323010"/>
    <n v="2500"/>
    <x v="19"/>
    <m/>
    <n v="365"/>
    <n v="365"/>
    <s v="SI"/>
    <s v="SI"/>
    <s v="immucor italia s.p.a."/>
    <s v="POSITIVO"/>
    <s v="POSITIVO"/>
    <m/>
    <m/>
    <x v="3"/>
  </r>
  <r>
    <x v="7"/>
    <s v="ASL ROMA 2"/>
    <n v="8249481713"/>
    <n v="323010"/>
    <s v="ALTRE CATEGORIE MERCEOLOGICHE"/>
    <x v="0"/>
    <x v="0"/>
    <s v="Capture-R ready-Screen (4) Plates 120 test"/>
    <s v="Ricerca Anticorpi irregolari (S.Pertini)"/>
    <n v="12000"/>
    <n v="373.5"/>
    <n v="323010"/>
    <n v="12000"/>
    <x v="19"/>
    <m/>
    <n v="365"/>
    <n v="365"/>
    <s v="SI"/>
    <s v="SI"/>
    <s v="immucor italia s.p.a."/>
    <s v="POSITIVO"/>
    <s v="POSITIVO"/>
    <m/>
    <m/>
    <x v="3"/>
  </r>
  <r>
    <x v="7"/>
    <s v="ASL ROMA 2"/>
    <n v="8249481713"/>
    <n v="323010"/>
    <s v="ALTRE CATEGORIE MERCEOLOGICHE"/>
    <x v="0"/>
    <x v="0"/>
    <s v="Capture LISS"/>
    <s v="Ricerca Anticorpi irregolari (S.Pertini)"/>
    <n v="12000"/>
    <n v="97.6"/>
    <n v="323010"/>
    <n v="12000"/>
    <x v="19"/>
    <m/>
    <n v="365"/>
    <n v="365"/>
    <s v="SI"/>
    <s v="SI"/>
    <s v="immucor italia s.p.a."/>
    <s v="POSITIVO"/>
    <s v="POSITIVO"/>
    <m/>
    <m/>
    <x v="3"/>
  </r>
  <r>
    <x v="7"/>
    <s v="ASL ROMA 2"/>
    <n v="8249481713"/>
    <n v="323010"/>
    <s v="ALTRE CATEGORIE MERCEOLOGICHE"/>
    <x v="0"/>
    <x v="0"/>
    <s v="Capture-R Ready Indicator Cells"/>
    <s v="Ricerca Anticorpi irregolari (S.Pertini)"/>
    <n v="12000"/>
    <n v="97.6"/>
    <n v="323010"/>
    <n v="12000"/>
    <x v="19"/>
    <m/>
    <n v="365"/>
    <n v="365"/>
    <s v="SI"/>
    <s v="SI"/>
    <s v="immucor italia s.p.a."/>
    <s v="POSITIVO"/>
    <s v="POSITIVO"/>
    <m/>
    <m/>
    <x v="3"/>
  </r>
  <r>
    <x v="7"/>
    <s v="ASL ROMA 2"/>
    <n v="8249481713"/>
    <n v="323010"/>
    <s v="ALTRE CATEGORIE MERCEOLOGICHE"/>
    <x v="0"/>
    <x v="0"/>
    <s v="capture -R Control Set (Weak Positive, Negative)"/>
    <s v="Ricerca Anticorpi irregolari (S.Pertini)"/>
    <n v="12000"/>
    <n v="256"/>
    <n v="323010"/>
    <n v="12000"/>
    <x v="19"/>
    <m/>
    <n v="365"/>
    <n v="365"/>
    <s v="SI"/>
    <s v="SI"/>
    <s v="immucor italia s.p.a."/>
    <s v="POSITIVO"/>
    <s v="POSITIVO"/>
    <m/>
    <m/>
    <x v="3"/>
  </r>
  <r>
    <x v="7"/>
    <s v="ASL ROMA 2"/>
    <n v="8249481713"/>
    <n v="323010"/>
    <s v="ALTRE CATEGORIE MERCEOLOGICHE"/>
    <x v="0"/>
    <x v="0"/>
    <s v="System Liquid - 10x500 ml"/>
    <s v="Ricerca Anticorpi irregolari (S.Pertini)"/>
    <n v="12000"/>
    <n v="316.39999999999998"/>
    <n v="323010"/>
    <n v="12000"/>
    <x v="19"/>
    <m/>
    <n v="365"/>
    <n v="365"/>
    <s v="SI"/>
    <s v="SI"/>
    <s v="immucor italia s.p.a."/>
    <s v="POSITIVO"/>
    <s v="POSITIVO"/>
    <m/>
    <m/>
    <x v="3"/>
  </r>
  <r>
    <x v="7"/>
    <s v="ASL ROMA 2"/>
    <n v="8249481713"/>
    <n v="323010"/>
    <s v="ALTRE CATEGORIE MERCEOLOGICHE"/>
    <x v="0"/>
    <x v="0"/>
    <s v="corQC Extend Standard Cell, Cell I- 1x10 ml + 4x5  ml"/>
    <s v="Ricerca Anticorpi irregolari (S.Pertini)"/>
    <n v="12000"/>
    <n v="234.6"/>
    <n v="323010"/>
    <n v="12000"/>
    <x v="19"/>
    <m/>
    <n v="365"/>
    <n v="365"/>
    <s v="SI"/>
    <s v="SI"/>
    <s v="immucor italia s.p.a."/>
    <s v="POSITIVO"/>
    <s v="POSITIVO"/>
    <m/>
    <m/>
    <x v="3"/>
  </r>
  <r>
    <x v="7"/>
    <s v="ASL ROMA 2"/>
    <n v="8249481713"/>
    <n v="323010"/>
    <s v="ALTRE CATEGORIE MERCEOLOGICHE"/>
    <x v="0"/>
    <x v="0"/>
    <s v="ImmuClone anti-A,IgM -10 ml"/>
    <s v="Gruppo sanguigno (S.Pertini)"/>
    <n v="2000"/>
    <n v="44.46"/>
    <n v="323010"/>
    <n v="2000"/>
    <x v="19"/>
    <m/>
    <n v="365"/>
    <n v="365"/>
    <s v="SI"/>
    <s v="SI"/>
    <s v="immucor italia s.p.a."/>
    <s v="POSITIVO"/>
    <s v="POSITIVO"/>
    <m/>
    <m/>
    <x v="3"/>
  </r>
  <r>
    <x v="7"/>
    <s v="ASL ROMA 2"/>
    <n v="8249481713"/>
    <n v="323010"/>
    <s v="ALTRE CATEGORIE MERCEOLOGICHE"/>
    <x v="0"/>
    <x v="0"/>
    <s v="ImmuClone anti-B,IgM -10 ml"/>
    <s v="Gruppo sanguigno (S.Pertini)"/>
    <n v="2000"/>
    <n v="44.46"/>
    <n v="323010"/>
    <n v="2000"/>
    <x v="19"/>
    <m/>
    <n v="365"/>
    <n v="365"/>
    <s v="SI"/>
    <s v="SI"/>
    <s v="immucor italia s.p.a."/>
    <s v="POSITIVO"/>
    <s v="POSITIVO"/>
    <m/>
    <m/>
    <x v="3"/>
  </r>
  <r>
    <x v="7"/>
    <s v="ASL ROMA 2"/>
    <n v="8249481713"/>
    <n v="323010"/>
    <s v="ALTRE CATEGORIE MERCEOLOGICHE"/>
    <x v="0"/>
    <x v="0"/>
    <s v="ImmuClone anti-A-B,IgM -10 ml"/>
    <s v="Gruppo sanguigno (S.Pertini)"/>
    <n v="2000"/>
    <n v="44.46"/>
    <n v="323010"/>
    <n v="2000"/>
    <x v="19"/>
    <m/>
    <n v="365"/>
    <n v="365"/>
    <s v="SI"/>
    <s v="SI"/>
    <s v="immucor italia s.p.a."/>
    <s v="POSITIVO"/>
    <s v="POSITIVO"/>
    <m/>
    <m/>
    <x v="3"/>
  </r>
  <r>
    <x v="7"/>
    <s v="ASL ROMA 2"/>
    <n v="8249481713"/>
    <n v="323010"/>
    <s v="ALTRE CATEGORIE MERCEOLOGICHE"/>
    <x v="0"/>
    <x v="0"/>
    <s v="NOVACLONE Anti-D,IgM + IgG -10 ml"/>
    <s v="Gruppo sanguigno (S.Pertini)"/>
    <n v="2000"/>
    <n v="178.46"/>
    <n v="323010"/>
    <n v="2000"/>
    <x v="19"/>
    <m/>
    <n v="365"/>
    <n v="365"/>
    <s v="SI"/>
    <s v="SI"/>
    <s v="immucor italia s.p.a."/>
    <s v="POSITIVO"/>
    <s v="POSITIVO"/>
    <m/>
    <m/>
    <x v="3"/>
  </r>
  <r>
    <x v="7"/>
    <s v="ASL ROMA 2"/>
    <n v="8249481713"/>
    <n v="323010"/>
    <s v="ALTRE CATEGORIE MERCEOLOGICHE"/>
    <x v="0"/>
    <x v="0"/>
    <s v="ImmuClone Rh-Hr Control"/>
    <s v="Gruppo sanguigno (S.Pertini)"/>
    <n v="2000"/>
    <n v="61.18"/>
    <n v="323010"/>
    <n v="2000"/>
    <x v="19"/>
    <m/>
    <n v="365"/>
    <n v="365"/>
    <s v="SI"/>
    <s v="SI"/>
    <s v="immucor italia s.p.a."/>
    <s v="POSITIVO"/>
    <s v="POSITIVO"/>
    <m/>
    <m/>
    <x v="3"/>
  </r>
  <r>
    <x v="7"/>
    <s v="ASL ROMA 2"/>
    <n v="8249481713"/>
    <n v="323010"/>
    <s v="ALTRE CATEGORIE MERCEOLOGICHE"/>
    <x v="0"/>
    <x v="0"/>
    <s v="Microplates (con barcode) 1x100 piastre"/>
    <s v="Gruppo sanguigno (S.Pertini)"/>
    <n v="2000"/>
    <n v="165"/>
    <n v="323010"/>
    <n v="2000"/>
    <x v="19"/>
    <m/>
    <n v="365"/>
    <n v="365"/>
    <s v="SI"/>
    <s v="SI"/>
    <s v="immucor italia s.p.a."/>
    <s v="POSITIVO"/>
    <s v="POSITIVO"/>
    <m/>
    <m/>
    <x v="3"/>
  </r>
  <r>
    <x v="7"/>
    <s v="ASL ROMA 2"/>
    <n v="8249481713"/>
    <n v="323010"/>
    <s v="ALTRE CATEGORIE MERCEOLOGICHE"/>
    <x v="0"/>
    <x v="0"/>
    <s v="Diluent"/>
    <s v="Gruppo sanguigno (S.Pertini)"/>
    <n v="2000"/>
    <n v="180"/>
    <n v="323010"/>
    <n v="2000"/>
    <x v="19"/>
    <m/>
    <n v="365"/>
    <n v="365"/>
    <s v="SI"/>
    <s v="SI"/>
    <s v="immucor italia s.p.a."/>
    <s v="POSITIVO"/>
    <s v="POSITIVO"/>
    <m/>
    <m/>
    <x v="3"/>
  </r>
  <r>
    <x v="7"/>
    <s v="ASL ROMA 2"/>
    <n v="8249481713"/>
    <n v="323010"/>
    <s v="ALTRE CATEGORIE MERCEOLOGICHE"/>
    <x v="0"/>
    <x v="0"/>
    <s v="System Liquid - 10x500 ml"/>
    <s v="Gruppo sanguigno (S.Pertini)"/>
    <n v="2000"/>
    <n v="316.39999999999998"/>
    <n v="323010"/>
    <n v="2000"/>
    <x v="19"/>
    <m/>
    <n v="365"/>
    <n v="365"/>
    <s v="SI"/>
    <s v="SI"/>
    <s v="immucor italia s.p.a."/>
    <s v="POSITIVO"/>
    <s v="POSITIVO"/>
    <m/>
    <m/>
    <x v="3"/>
  </r>
  <r>
    <x v="7"/>
    <s v="ASL ROMA 2"/>
    <n v="8249481713"/>
    <n v="323010"/>
    <s v="ALTRE CATEGORIE MERCEOLOGICHE"/>
    <x v="0"/>
    <x v="0"/>
    <s v="corQC Extend Standard Cell, Cell I- 1x10 ml + 4x5  ml"/>
    <s v="Gruppo sanguigno (S.Pertini)"/>
    <n v="2000"/>
    <n v="234.6"/>
    <n v="323010"/>
    <n v="2000"/>
    <x v="19"/>
    <m/>
    <n v="365"/>
    <n v="365"/>
    <s v="SI"/>
    <s v="SI"/>
    <s v="immucor italia s.p.a."/>
    <s v="POSITIVO"/>
    <s v="POSITIVO"/>
    <m/>
    <m/>
    <x v="3"/>
  </r>
  <r>
    <x v="7"/>
    <s v="ASL ROMA 2"/>
    <n v="8249481713"/>
    <n v="323010"/>
    <s v="ALTRE CATEGORIE MERCEOLOGICHE"/>
    <x v="0"/>
    <x v="0"/>
    <s v="Capture-R Ready ID, Plates - 30 test"/>
    <s v="Identificazione anticorpi irregolari (S.Pertini)"/>
    <n v="400"/>
    <n v="708.75"/>
    <n v="323010"/>
    <n v="400"/>
    <x v="19"/>
    <m/>
    <n v="365"/>
    <n v="365"/>
    <s v="SI"/>
    <s v="SI"/>
    <s v="immucor italia s.p.a."/>
    <s v="POSITIVO"/>
    <s v="POSITIVO"/>
    <m/>
    <m/>
    <x v="3"/>
  </r>
  <r>
    <x v="7"/>
    <s v="ASL ROMA 2"/>
    <n v="8249481713"/>
    <n v="323010"/>
    <s v="ALTRE CATEGORIE MERCEOLOGICHE"/>
    <x v="0"/>
    <x v="0"/>
    <s v="Capture LISS 10 x 11,5 ml"/>
    <s v="Identificazione anticorpi irregolari (S.Pertini)"/>
    <n v="400"/>
    <n v="97.6"/>
    <n v="323010"/>
    <n v="400"/>
    <x v="19"/>
    <m/>
    <n v="365"/>
    <n v="365"/>
    <s v="SI"/>
    <s v="SI"/>
    <s v="immucor italia s.p.a."/>
    <s v="POSITIVO"/>
    <s v="POSITIVO"/>
    <m/>
    <m/>
    <x v="3"/>
  </r>
  <r>
    <x v="7"/>
    <s v="ASL ROMA 2"/>
    <n v="8249481713"/>
    <n v="323010"/>
    <s v="ALTRE CATEGORIE MERCEOLOGICHE"/>
    <x v="0"/>
    <x v="0"/>
    <s v="Capture-R Ready Indicator Cells 10x11,5 ml"/>
    <s v="Identificazione anticorpi irregolari (S.Pertini)"/>
    <n v="400"/>
    <n v="97.6"/>
    <n v="323010"/>
    <n v="400"/>
    <x v="19"/>
    <m/>
    <n v="365"/>
    <n v="365"/>
    <s v="SI"/>
    <s v="SI"/>
    <s v="immucor italia s.p.a."/>
    <s v="POSITIVO"/>
    <s v="POSITIVO"/>
    <m/>
    <m/>
    <x v="3"/>
  </r>
  <r>
    <x v="7"/>
    <s v="ASL ROMA 2"/>
    <n v="8249481713"/>
    <n v="323010"/>
    <s v="ALTRE CATEGORIE MERCEOLOGICHE"/>
    <x v="0"/>
    <x v="0"/>
    <s v="capture -R Control Set (Weak Positive, Negative)"/>
    <s v="Identificazione anticorpi irregolari (S.Pertini)"/>
    <n v="400"/>
    <n v="256"/>
    <n v="323010"/>
    <n v="400"/>
    <x v="19"/>
    <m/>
    <n v="365"/>
    <n v="365"/>
    <s v="SI"/>
    <s v="SI"/>
    <s v="immucor italia s.p.a."/>
    <s v="POSITIVO"/>
    <s v="POSITIVO"/>
    <m/>
    <m/>
    <x v="3"/>
  </r>
  <r>
    <x v="7"/>
    <s v="ASL ROMA 2"/>
    <n v="8249481713"/>
    <n v="323010"/>
    <s v="ALTRE CATEGORIE MERCEOLOGICHE"/>
    <x v="0"/>
    <x v="0"/>
    <s v="Capture-R Ready ID Extend I, plate -6 test"/>
    <s v="Identificazione anticorpi irregolari (S.Pertini)"/>
    <n v="400"/>
    <n v="171"/>
    <n v="323010"/>
    <n v="400"/>
    <x v="19"/>
    <m/>
    <n v="365"/>
    <n v="365"/>
    <s v="SI"/>
    <s v="SI"/>
    <s v="immucor italia s.p.a."/>
    <s v="POSITIVO"/>
    <s v="POSITIVO"/>
    <m/>
    <m/>
    <x v="3"/>
  </r>
  <r>
    <x v="7"/>
    <s v="ASL ROMA 2"/>
    <n v="8249481713"/>
    <n v="323010"/>
    <s v="ALTRE CATEGORIE MERCEOLOGICHE"/>
    <x v="0"/>
    <x v="0"/>
    <s v="Capture LISS 10x11,5 ml"/>
    <s v="Identificazione anticorpi irregolari (S.Pertini)"/>
    <n v="400"/>
    <n v="97.6"/>
    <n v="323010"/>
    <n v="400"/>
    <x v="19"/>
    <m/>
    <n v="365"/>
    <n v="365"/>
    <s v="SI"/>
    <s v="SI"/>
    <s v="immucor italia s.p.a."/>
    <s v="POSITIVO"/>
    <s v="POSITIVO"/>
    <m/>
    <m/>
    <x v="3"/>
  </r>
  <r>
    <x v="7"/>
    <s v="ASL ROMA 2"/>
    <n v="8249481713"/>
    <n v="323010"/>
    <s v="ALTRE CATEGORIE MERCEOLOGICHE"/>
    <x v="0"/>
    <x v="0"/>
    <s v="Capture-R Ready Indicator Cells 10x11,5 ml"/>
    <s v="Identificazione anticorpi irregolari (S.Pertini)"/>
    <n v="400"/>
    <n v="97.6"/>
    <n v="323010"/>
    <n v="400"/>
    <x v="19"/>
    <m/>
    <n v="365"/>
    <n v="365"/>
    <s v="SI"/>
    <s v="SI"/>
    <s v="immucor italia s.p.a."/>
    <s v="POSITIVO"/>
    <s v="POSITIVO"/>
    <m/>
    <m/>
    <x v="3"/>
  </r>
  <r>
    <x v="7"/>
    <s v="ASL ROMA 2"/>
    <n v="8249481713"/>
    <n v="323010"/>
    <s v="ALTRE CATEGORIE MERCEOLOGICHE"/>
    <x v="0"/>
    <x v="0"/>
    <s v="capture -R Control Set (Weak Positive, Negative)"/>
    <s v="Identificazione anticorpi irregolari (S.Pertini)"/>
    <n v="400"/>
    <n v="256"/>
    <n v="323010"/>
    <n v="400"/>
    <x v="19"/>
    <m/>
    <n v="365"/>
    <n v="365"/>
    <s v="SI"/>
    <s v="SI"/>
    <s v="immucor italia s.p.a."/>
    <s v="POSITIVO"/>
    <s v="POSITIVO"/>
    <m/>
    <m/>
    <x v="3"/>
  </r>
  <r>
    <x v="7"/>
    <s v="ASL ROMA 2"/>
    <n v="8249481713"/>
    <n v="323010"/>
    <s v="ALTRE CATEGORIE MERCEOLOGICHE"/>
    <x v="0"/>
    <x v="0"/>
    <s v="Capture-R Ready ID Extend II, plate -6 test"/>
    <s v="Identificazione anticorpi irregolari (S.Pertini)"/>
    <n v="400"/>
    <n v="171"/>
    <n v="323010"/>
    <n v="400"/>
    <x v="19"/>
    <m/>
    <n v="365"/>
    <n v="365"/>
    <s v="SI"/>
    <s v="SI"/>
    <s v="immucor italia s.p.a."/>
    <s v="POSITIVO"/>
    <s v="POSITIVO"/>
    <m/>
    <m/>
    <x v="3"/>
  </r>
  <r>
    <x v="7"/>
    <s v="ASL ROMA 2"/>
    <n v="8249481713"/>
    <n v="323010"/>
    <s v="ALTRE CATEGORIE MERCEOLOGICHE"/>
    <x v="0"/>
    <x v="0"/>
    <s v="Capture LISS"/>
    <s v="Identificazione anticorpi irregolari (S.Pertini)"/>
    <n v="400"/>
    <n v="97.6"/>
    <n v="323010"/>
    <n v="400"/>
    <x v="19"/>
    <m/>
    <n v="365"/>
    <n v="365"/>
    <s v="SI"/>
    <s v="SI"/>
    <s v="immucor italia s.p.a."/>
    <s v="POSITIVO"/>
    <s v="POSITIVO"/>
    <m/>
    <m/>
    <x v="3"/>
  </r>
  <r>
    <x v="7"/>
    <s v="ASL ROMA 2"/>
    <n v="8249481713"/>
    <n v="323010"/>
    <s v="ALTRE CATEGORIE MERCEOLOGICHE"/>
    <x v="0"/>
    <x v="0"/>
    <s v="Capture-R Ready Indicator Cells"/>
    <s v="Identificazione anticorpi irregolari (S.Pertini)"/>
    <n v="400"/>
    <n v="97.6"/>
    <n v="323010"/>
    <n v="400"/>
    <x v="19"/>
    <m/>
    <n v="365"/>
    <n v="365"/>
    <s v="SI"/>
    <s v="SI"/>
    <s v="immucor italia s.p.a."/>
    <s v="POSITIVO"/>
    <s v="POSITIVO"/>
    <m/>
    <m/>
    <x v="3"/>
  </r>
  <r>
    <x v="7"/>
    <s v="ASL ROMA 2"/>
    <n v="8249481713"/>
    <n v="323010"/>
    <s v="ALTRE CATEGORIE MERCEOLOGICHE"/>
    <x v="0"/>
    <x v="0"/>
    <s v="capture -R Control Set (Weak Positive, Negative)"/>
    <s v="Identificazione anticorpi irregolari (S.Pertini)"/>
    <n v="400"/>
    <n v="256"/>
    <n v="323010"/>
    <n v="400"/>
    <x v="19"/>
    <m/>
    <n v="365"/>
    <n v="365"/>
    <s v="SI"/>
    <s v="SI"/>
    <s v="immucor italia s.p.a."/>
    <s v="POSITIVO"/>
    <s v="POSITIVO"/>
    <m/>
    <m/>
    <x v="3"/>
  </r>
  <r>
    <x v="7"/>
    <s v="ASL ROMA 2"/>
    <n v="8249481713"/>
    <n v="323010"/>
    <s v="ALTRE CATEGORIE MERCEOLOGICHE"/>
    <x v="0"/>
    <x v="0"/>
    <s v="System Liquid - 10x500 ml"/>
    <s v="Identificazione anticorpi irregolari (S.Pertini)"/>
    <n v="400"/>
    <n v="316.39999999999998"/>
    <n v="323010"/>
    <n v="400"/>
    <x v="19"/>
    <m/>
    <n v="365"/>
    <n v="365"/>
    <s v="SI"/>
    <s v="SI"/>
    <s v="immucor italia s.p.a."/>
    <s v="POSITIVO"/>
    <s v="POSITIVO"/>
    <m/>
    <m/>
    <x v="3"/>
  </r>
  <r>
    <x v="7"/>
    <s v="ASL ROMA 2"/>
    <n v="8249481713"/>
    <n v="323010"/>
    <s v="ALTRE CATEGORIE MERCEOLOGICHE"/>
    <x v="0"/>
    <x v="0"/>
    <s v="corQC Extend Standard Cell, Cell I- 1x10 ml + 4x5  ml"/>
    <s v="Identificazione anticorpi irregolari (S.Pertini)"/>
    <n v="400"/>
    <n v="234.6"/>
    <n v="323010"/>
    <n v="400"/>
    <x v="19"/>
    <m/>
    <n v="365"/>
    <n v="365"/>
    <s v="SI"/>
    <s v="SI"/>
    <s v="immucor italia s.p.a."/>
    <s v="POSITIVO"/>
    <s v="POSITIVO"/>
    <m/>
    <m/>
    <x v="3"/>
  </r>
  <r>
    <x v="7"/>
    <s v="ASL ROMA 2"/>
    <n v="8249481713"/>
    <n v="323010"/>
    <s v="ALTRE CATEGORIE MERCEOLOGICHE"/>
    <x v="0"/>
    <x v="0"/>
    <s v="Capture-R Select Plates - 480 pozzetti"/>
    <s v="Test di Coombs diretto (S.pertini)"/>
    <n v="2000"/>
    <n v="580.5"/>
    <n v="323010"/>
    <n v="2000"/>
    <x v="19"/>
    <m/>
    <n v="365"/>
    <n v="365"/>
    <s v="SI"/>
    <s v="SI"/>
    <s v="immucor italia s.p.a."/>
    <s v="POSITIVO"/>
    <s v="POSITIVO"/>
    <m/>
    <m/>
    <x v="3"/>
  </r>
  <r>
    <x v="7"/>
    <s v="ASL ROMA 2"/>
    <n v="8249481713"/>
    <n v="323010"/>
    <s v="ALTRE CATEGORIE MERCEOLOGICHE"/>
    <x v="0"/>
    <x v="0"/>
    <s v="Capture LISS 10 x 11,5 ml"/>
    <s v="Test di Coombs diretto (S.pertini)"/>
    <n v="2000"/>
    <n v="97.6"/>
    <n v="323010"/>
    <n v="2000"/>
    <x v="19"/>
    <m/>
    <n v="365"/>
    <n v="365"/>
    <s v="SI"/>
    <s v="SI"/>
    <s v="immucor italia s.p.a."/>
    <s v="POSITIVO"/>
    <s v="POSITIVO"/>
    <m/>
    <m/>
    <x v="3"/>
  </r>
  <r>
    <x v="7"/>
    <s v="ASL ROMA 2"/>
    <n v="8249481713"/>
    <n v="323010"/>
    <s v="ALTRE CATEGORIE MERCEOLOGICHE"/>
    <x v="0"/>
    <x v="0"/>
    <s v="DAT Positive Control Cells -10ml"/>
    <s v="Test di Coombs diretto (S.pertini)"/>
    <n v="2000"/>
    <n v="36"/>
    <n v="323010"/>
    <n v="2000"/>
    <x v="19"/>
    <m/>
    <n v="365"/>
    <n v="365"/>
    <s v="SI"/>
    <s v="SI"/>
    <s v="immucor italia s.p.a."/>
    <s v="POSITIVO"/>
    <s v="POSITIVO"/>
    <m/>
    <m/>
    <x v="3"/>
  </r>
  <r>
    <x v="7"/>
    <s v="ASL ROMA 2"/>
    <n v="8249481713"/>
    <n v="323010"/>
    <s v="ALTRE CATEGORIE MERCEOLOGICHE"/>
    <x v="0"/>
    <x v="0"/>
    <s v="System Liquid - 10x500 ml"/>
    <s v="Test di Coombs diretto (S.pertini)"/>
    <n v="2000"/>
    <n v="316.39999999999998"/>
    <n v="323010"/>
    <n v="2000"/>
    <x v="19"/>
    <m/>
    <n v="365"/>
    <n v="365"/>
    <s v="SI"/>
    <s v="SI"/>
    <s v="immucor italia s.p.a."/>
    <s v="POSITIVO"/>
    <s v="POSITIVO"/>
    <m/>
    <m/>
    <x v="3"/>
  </r>
  <r>
    <x v="7"/>
    <s v="ASL ROMA 2"/>
    <n v="8249481713"/>
    <n v="323010"/>
    <s v="ALTRE CATEGORIE MERCEOLOGICHE"/>
    <x v="0"/>
    <x v="0"/>
    <s v="corQC Extend Standard Cell, Cell I- 1x10 ml + 4x5  ml"/>
    <s v="Test di Coombs diretto (S.pertini)"/>
    <n v="2000"/>
    <n v="234.6"/>
    <n v="323010"/>
    <n v="2000"/>
    <x v="19"/>
    <m/>
    <n v="365"/>
    <n v="365"/>
    <s v="SI"/>
    <s v="SI"/>
    <s v="immucor italia s.p.a."/>
    <s v="POSITIVO"/>
    <s v="POSITIVO"/>
    <m/>
    <m/>
    <x v="3"/>
  </r>
  <r>
    <x v="7"/>
    <s v="ASL ROMA 4"/>
    <s v="82562286E0"/>
    <n v="219600"/>
    <s v="ALTRE CATEGORIE MERCEOLOGICHE"/>
    <x v="0"/>
    <x v="0"/>
    <s v="lavoro interinale"/>
    <s v="Collaboratori Sanitari – Infermieri Professionali"/>
    <n v="8"/>
    <m/>
    <n v="219600"/>
    <n v="8"/>
    <x v="45"/>
    <n v="219600"/>
    <n v="180"/>
    <n v="180"/>
    <s v="no"/>
    <s v="NO"/>
    <s v="Synergie Italia Agenzia per il Lavoro S.p.A."/>
    <s v="POSITIVO"/>
    <s v="POSITIVO"/>
    <m/>
    <s v="Aggiudicazione di una procedura negoziata senza previa pubblicazione di un bando di gara, ai sensi dell’art.63 comma 2 lett. c) ed art.163 del D.Lgs. n.50/2016 e s.m.i. e  mediante la piattaforma M.E.P.A. (Mercato Elettronico della Pubblica Amministrazione) – trattativa diretta n.1246742/2020, causa emergenza rappresentata dal COVID-19 (Corona Virus Disease), a favore della Società Synergie Italia Agenzia per il Lavoro S.p.A., per l’affidamento di lavoro interinale per n.8 Collaboratori Sanitari – Infermieri Professionali occorrente per l’Ospedale San Paolo di Civitavecchia, dal 23/03/2020 al 22/09/2020, per un ammontare complessivo pari ad € 267.912,00 IVA al 22% inclusa (di cui € 219.600,00 per imponibile ed € 48.312,00 per IVA al 22%)."/>
    <x v="2"/>
  </r>
  <r>
    <x v="7"/>
    <s v="AZIENDA OSPEDALIERA SAN CAMILLO FORLANINI"/>
    <s v="8244352E7B"/>
    <n v="115000"/>
    <s v="ALTRE CATEGORIE MERCEOLOGICHE"/>
    <x v="0"/>
    <x v="0"/>
    <s v="BRONCOSCOPI MONOUSO"/>
    <s v="dispositivo per osservare l'interno dei polmoni"/>
    <n v="500"/>
    <n v="230"/>
    <n v="115000"/>
    <n v="500"/>
    <x v="46"/>
    <n v="115000"/>
    <s v="4 giorni dall'ordine"/>
    <s v="4 giorni dall'ordine"/>
    <s v="SI"/>
    <s v="SI"/>
    <s v="Ambu S.r.L."/>
    <s v="POSITIVO"/>
    <s v="POSITIVO"/>
    <m/>
    <m/>
    <x v="2"/>
  </r>
  <r>
    <x v="7"/>
    <s v="AZIENDA OSPEDALIERA SANT'ANDREA"/>
    <n v="8240342157"/>
    <n v="157046"/>
    <s v="ALTRE CATEGORIE MERCEOLOGICHE"/>
    <x v="0"/>
    <x v="0"/>
    <s v="Letto Hill-Rom® 900 - SN CS900B2001150"/>
    <s v="Letto da degenza elettrico a 4 sezioni "/>
    <n v="9"/>
    <m/>
    <n v="157046"/>
    <n v="9"/>
    <x v="47"/>
    <n v="22500"/>
    <n v="7"/>
    <n v="3"/>
    <s v="SI"/>
    <s v="SI"/>
    <s v="HILL-ROM S.P.A."/>
    <s v="POSITIVO"/>
    <s v="POSITIVO"/>
    <s v="NESSUNA"/>
    <s v="Si chiarisce che per le acquisizioni del CIG indicato è stata svolta informale indagine di mercato con ricezione di n. 4 preventivi. L'offerta della Hill Rom S.p.A. è risultata la seconda più conveniente, garantendo altresì tempi di consegna molto ridotti rispetto a quelli indicati dalle altre 3 offerenti."/>
    <x v="0"/>
  </r>
  <r>
    <x v="7"/>
    <s v="AZIENDA OSPEDALIERA SANT'ANDREA"/>
    <n v="8240342157"/>
    <n v="157046"/>
    <s v="ALTRE CATEGORIE MERCEOLOGICHE"/>
    <x v="0"/>
    <x v="0"/>
    <s v="Letto Hill Rom® 900 ACCELLA CS900B4100368"/>
    <s v="Letto da degenza elettrico a 4 sezioni con bilancia "/>
    <n v="1"/>
    <m/>
    <n v="157046"/>
    <n v="1"/>
    <x v="47"/>
    <n v="2500"/>
    <n v="7"/>
    <n v="3"/>
    <s v="SI"/>
    <s v="SI"/>
    <s v="HILL-ROM S.P.A."/>
    <s v="POSITIVO"/>
    <s v="POSITIVO"/>
    <s v="NESSUNA"/>
    <m/>
    <x v="2"/>
  </r>
  <r>
    <x v="7"/>
    <s v="AZIENDA OSPEDALIERA SANT'ANDREA"/>
    <n v="8240342157"/>
    <n v="157046"/>
    <s v="ALTRE CATEGORIE MERCEOLOGICHE"/>
    <x v="0"/>
    <x v="0"/>
    <s v="COMODINI CH700B1"/>
    <s v="Comodino in melammina e piano in laminato HPL"/>
    <n v="10"/>
    <m/>
    <n v="157046"/>
    <n v="10"/>
    <x v="48"/>
    <n v="2250"/>
    <n v="7"/>
    <n v="3"/>
    <s v="SI"/>
    <s v="SI"/>
    <s v="HILL-ROM S.P.A."/>
    <s v="POSITIVO"/>
    <s v="POSITIVO"/>
    <s v="NESSUNA"/>
    <m/>
    <x v="2"/>
  </r>
  <r>
    <x v="7"/>
    <s v="AZIENDA OSPEDALIERA SANT'ANDREA"/>
    <n v="8240342157"/>
    <n v="157046"/>
    <s v="ALTRE CATEGORIE MERCEOLOGICHE"/>
    <x v="0"/>
    <x v="0"/>
    <s v="Sistema letto Progressa® Bed PULMONARY"/>
    <s v="Sistema letto elettrico per rianimazione"/>
    <n v="10"/>
    <m/>
    <n v="157046"/>
    <n v="10"/>
    <x v="49"/>
    <n v="129796"/>
    <n v="7"/>
    <n v="4"/>
    <s v="SI"/>
    <s v="SI"/>
    <s v="HILL-ROM S.P.A."/>
    <s v="POSITIVO"/>
    <s v="POSITIVO"/>
    <s v="NESSUNA"/>
    <m/>
    <x v="2"/>
  </r>
  <r>
    <x v="7"/>
    <s v="AZIENDA REGIONALE PER L'EMERGENZA SANITARIA ARES 118"/>
    <s v="8240414CBE"/>
    <n v="271589.74"/>
    <s v="ALTRE CATEGORIE MERCEOLOGICHE"/>
    <x v="0"/>
    <x v="0"/>
    <s v="SOMMINISTRAZIONE DI LAVORO INTERINALE"/>
    <s v="SOMMINISTRAZIONE DI LAVORO A TEMPO DETERMINATO OCCORRENTE AD ARES 118 - PROFILO AUTISTA DI AMBULANZA, NELL'AMBITO DELLA GESTIONE EMERGENZA COVID 19 PER UN PERIODO DI MESI 3. Richiesto per ciascun autista una pregressa esperienza certificata di autista di almeno 5 anni."/>
    <s v="26 autisti di ambulanza - categoria bs"/>
    <s v="costo orario del lavoro 17,59 - agio per la società interinale 1,01 per ora - ore previste 12.168"/>
    <n v="271589.76000000001"/>
    <n v="26"/>
    <x v="50"/>
    <n v="271589.76000000001"/>
    <n v="90"/>
    <n v="90"/>
    <s v="no"/>
    <s v="NO"/>
    <m/>
    <s v="POSITIVO"/>
    <s v="POSITIVO"/>
    <s v="NO"/>
    <m/>
    <x v="2"/>
  </r>
  <r>
    <x v="7"/>
    <s v="AZIENDA SANITARIA LOCALE ROMA 1"/>
    <s v="82588656FF"/>
    <n v="10851870"/>
    <s v="ALTRE CATEGORIE MERCEOLOGICHE"/>
    <x v="0"/>
    <x v="0"/>
    <s v="FARMACI"/>
    <s v=" AFSTYLA- flacone 1000 u.i. - fattore VIII ri-combinante"/>
    <s v="18085950 (u.i.) "/>
    <n v="0.6"/>
    <n v="10851570"/>
    <n v="20095500"/>
    <x v="51"/>
    <n v="12057300"/>
    <s v="36 mesi "/>
    <s v="31.03.2023"/>
    <s v="no"/>
    <s v="NO"/>
    <s v="schede tecniche in possesso R.L."/>
    <m/>
    <m/>
    <s v="gara espletata dalla Reg.Lazio"/>
    <s v="trattasi di recepimento gara R. Lazio determina n. G03095 20.03.2020"/>
    <x v="2"/>
  </r>
  <r>
    <x v="7"/>
    <s v="AZIENDA SANITARIA LOCALE ROMA 6"/>
    <s v="8249214ABC"/>
    <n v="140715.25"/>
    <s v="ALTRE CATEGORIE MERCEOLOGICHE"/>
    <x v="0"/>
    <x v="0"/>
    <s v="SERVIZIO DI TRASPORTO"/>
    <s v="Affidamento del servizio di trasporto sangue, campioni biologici, materiali vari "/>
    <s v="n. 5349 ( proiezione dei servizi oggetto della procedura)"/>
    <n v="26.306000000000001"/>
    <n v="140715.25"/>
    <m/>
    <x v="19"/>
    <m/>
    <m/>
    <m/>
    <m/>
    <m/>
    <m/>
    <m/>
    <m/>
    <m/>
    <s v="GARA IN CORSO DI ESPLETAMENTO"/>
    <x v="6"/>
  </r>
  <r>
    <x v="7"/>
    <s v="AZIENDA UNITA' SANITARIA LOCALE LATINA"/>
    <s v="82622700E6"/>
    <n v="114000"/>
    <s v="ALTRE CATEGORIE MERCEOLOGICHE"/>
    <x v="0"/>
    <x v="0"/>
    <s v="portatili per grafia"/>
    <s v="portatili per radiografia da corsia"/>
    <n v="2"/>
    <n v="57000"/>
    <n v="114000"/>
    <n v="2"/>
    <x v="52"/>
    <n v="114000"/>
    <s v="30gg"/>
    <s v="60gg"/>
    <s v="SI"/>
    <s v="SI"/>
    <s v="TRAFITA SPA"/>
    <s v="POSITIVO"/>
    <s v="POSITIVO"/>
    <m/>
    <m/>
    <x v="2"/>
  </r>
  <r>
    <x v="7"/>
    <s v="AZIENDA USL VITERBO"/>
    <n v="8251093956"/>
    <n v="68400"/>
    <s v="ALTRE CATEGORIE MERCEOLOGICHE"/>
    <x v="0"/>
    <x v="0"/>
    <s v="NOLEGGIO n. 2 Piattaforme Hemosfphere  per monitoraggio emodinamico IN AREA COVID"/>
    <s v="NOLEGGIO n. 2 Piattaforme Hemosfphere  per monitoraggio emodinamico con acquisto del materiale di consumo dedicato per gestire periodo emergenziale"/>
    <s v="2 PIATTAFORME + MATERIALE DI CONSUMO VARIO"/>
    <s v="13.000,00 A PIATTAFORMA 16.400,00 MATERIALE DI CUNSUMO"/>
    <n v="68400"/>
    <s v="2 PIATTAFORME + MATERIALE DI CONSUMO VARIO"/>
    <x v="53"/>
    <n v="68400"/>
    <s v="7 GIORNI DALL'ORDINE"/>
    <s v="7 GIORNI DALL'ORDINE"/>
    <s v="SI"/>
    <s v="SI"/>
    <s v="EDWARDS LIFESCIENCES"/>
    <s v="POSITIVO"/>
    <s v="POSITIVO"/>
    <m/>
    <m/>
    <x v="2"/>
  </r>
  <r>
    <x v="7"/>
    <s v="POLICLINICO MILITARE DI ROMA"/>
    <s v="8240452C1A"/>
    <n v="70436"/>
    <s v="ALTRE CATEGORIE MERCEOLOGICHE"/>
    <x v="0"/>
    <x v="0"/>
    <s v="SERVIZIO DI PULIZIE "/>
    <s v="SERVIZIO DI PULIZIE PALZZINA 15 DEL  "/>
    <s v="3 MESI"/>
    <n v="23498.67"/>
    <n v="70496"/>
    <s v="3 MESI"/>
    <x v="54"/>
    <n v="70496"/>
    <n v="90"/>
    <n v="90"/>
    <s v="SI"/>
    <s v="SI"/>
    <s v="NATIONAL CLEANNES SRL"/>
    <s v="POSITIVO"/>
    <s v="POSITIVO"/>
    <s v="NESSUNA"/>
    <s v="IL COSTO TOTALE DEL SERVIZIO E' SUDDIVISO TRA SERVIZIO DI PULIZIA PER UN IMPORTO MENSILE DI 21.748,67 EURO E FORNITURA DI MATERIALE IGIENICO PER UN IMPORTO DI 1.750 EURO."/>
    <x v="4"/>
  </r>
  <r>
    <x v="8"/>
    <s v=" AZIENDA UNITA' SANITARIA LOCALE N. 3 GENOVESE"/>
    <s v="823268850E"/>
    <n v="198000"/>
    <s v="ALTRE CATEGORIE MERCEOLOGICHE"/>
    <x v="0"/>
    <x v="0"/>
    <m/>
    <m/>
    <m/>
    <m/>
    <m/>
    <m/>
    <x v="19"/>
    <m/>
    <m/>
    <m/>
    <m/>
    <m/>
    <m/>
    <m/>
    <m/>
    <m/>
    <m/>
    <x v="11"/>
  </r>
  <r>
    <x v="8"/>
    <s v="AZIENDA UNITA' SANITARIA LOCALE 4 'CHIAVARESE'"/>
    <s v="8242699A63"/>
    <n v="60000"/>
    <s v="ALTRE CATEGORIE MERCEOLOGICHE"/>
    <x v="0"/>
    <x v="0"/>
    <s v="MICROINFUSORI"/>
    <s v="OMNIPOD MY LIFE"/>
    <m/>
    <m/>
    <n v="60000"/>
    <m/>
    <x v="55"/>
    <m/>
    <m/>
    <n v="365"/>
    <s v="SI"/>
    <s v="SI"/>
    <s v="THERAS LIFETECH"/>
    <s v="POSITIVO"/>
    <s v="POSITIVO"/>
    <s v="NESSUNA"/>
    <s v="NESSUNA"/>
    <x v="12"/>
  </r>
  <r>
    <x v="8"/>
    <s v="AZIENDA UNITA' SANITARIA LOCALE 4 'CHIAVARESE'"/>
    <s v="8242699A63"/>
    <n v="60000"/>
    <s v="ALTRE CATEGORIE MERCEOLOGICHE"/>
    <x v="0"/>
    <x v="0"/>
    <s v="MICROINFUSORI"/>
    <s v="TRASMETTITORE"/>
    <m/>
    <m/>
    <n v="60000"/>
    <m/>
    <x v="56"/>
    <m/>
    <m/>
    <n v="365"/>
    <s v="SI"/>
    <s v="SI"/>
    <s v="THERAS LIFETECH"/>
    <s v="POSITIVO"/>
    <s v="POSITIVO"/>
    <s v="NESSUNA"/>
    <s v="NESSUNA"/>
    <x v="12"/>
  </r>
  <r>
    <x v="8"/>
    <s v="AZIENDA UNITA' SANITARIA LOCALE 4 'CHIAVARESE'"/>
    <s v="8242699A63"/>
    <n v="60000"/>
    <s v="ALTRE CATEGORIE MERCEOLOGICHE"/>
    <x v="0"/>
    <x v="0"/>
    <s v="MICROINFUSORI"/>
    <s v="SENSORE GLICEMIA"/>
    <m/>
    <m/>
    <n v="60000"/>
    <m/>
    <x v="57"/>
    <m/>
    <m/>
    <n v="365"/>
    <s v="SI"/>
    <s v="SI"/>
    <s v="THERAS LIFETECH"/>
    <s v="POSITIVO"/>
    <s v="POSITIVO"/>
    <s v="NESSUNA"/>
    <s v="NESSUNA"/>
    <x v="12"/>
  </r>
  <r>
    <x v="8"/>
    <s v="AZIENDA UNITA' SANITARIA LOCALE 4 'CHIAVARESE'"/>
    <s v="8242699A63"/>
    <n v="60000"/>
    <s v="ALTRE CATEGORIE MERCEOLOGICHE"/>
    <x v="0"/>
    <x v="0"/>
    <s v="MICROINFUSORI"/>
    <s v="SENSORE GLICEMIA"/>
    <m/>
    <m/>
    <n v="60000"/>
    <m/>
    <x v="58"/>
    <m/>
    <m/>
    <n v="365"/>
    <s v="SI"/>
    <s v="SI"/>
    <s v="THERAS LIFETECH"/>
    <s v="POSITIVO"/>
    <s v="POSITIVO"/>
    <s v="NESSUNA"/>
    <s v="NESSUNA"/>
    <x v="12"/>
  </r>
  <r>
    <x v="8"/>
    <s v="AZIENDA UNITA' SANITARIA LOCALE 4 'CHIAVARESE'"/>
    <s v="8242699A63"/>
    <n v="60000"/>
    <s v="ALTRE CATEGORIE MERCEOLOGICHE"/>
    <x v="0"/>
    <x v="0"/>
    <s v="MICROINFUSORI"/>
    <s v="RICEVITORE"/>
    <m/>
    <m/>
    <n v="60000"/>
    <m/>
    <x v="59"/>
    <m/>
    <m/>
    <n v="365"/>
    <s v="SI"/>
    <s v="SI"/>
    <s v="THERAS LIFETECH"/>
    <s v="POSITIVO"/>
    <s v="POSITIVO"/>
    <s v="NESSUNA"/>
    <s v="NESSUNA"/>
    <x v="12"/>
  </r>
  <r>
    <x v="8"/>
    <s v="AZIENDA UNITA' SANITARIA LOCALE 4 'CHIAVARESE'"/>
    <s v="8242699A63"/>
    <n v="60000"/>
    <s v="ALTRE CATEGORIE MERCEOLOGICHE"/>
    <x v="0"/>
    <x v="0"/>
    <s v="MICROINFUSORI"/>
    <s v="KIT OMNIPOD TRASMETT+ SENSORE"/>
    <m/>
    <m/>
    <n v="60000"/>
    <m/>
    <x v="60"/>
    <m/>
    <m/>
    <n v="365"/>
    <s v="SI"/>
    <s v="SI"/>
    <s v="THERAS LIFETECH"/>
    <s v="POSITIVO"/>
    <s v="POSITIVO"/>
    <s v="NESSUNA"/>
    <s v="NESSUNA"/>
    <x v="12"/>
  </r>
  <r>
    <x v="9"/>
    <s v="ASST BERGAMO EST"/>
    <n v="8243563364"/>
    <n v="780000"/>
    <s v="ALTRE CATEGORIE MERCEOLOGICHE"/>
    <x v="0"/>
    <x v="0"/>
    <s v="SERVIZIO DI PERSONALE MEDICO"/>
    <s v="SERVIZIO DI PERSONALE MEDICO PER I PRONTO SOCCORSO  "/>
    <s v="N. 4 MEDICI "/>
    <s v=" 1000 € IVA ESCLUSA A TURNO  A CHIAMATA PER N. 4  MEDICI (UNO PER PRESIDIO)  PER N.4 PRESIDI OSPEDALIERI PER UN TOTALE DI GIORANTE PRESUNTE N. 48,75="/>
    <s v="780.000,00 IVA ESCLUSA"/>
    <s v=" N. 4  MEDICI (UNO PER PRESIDIO)  PER N.4 PRESIDI OSPEDALIERI PER UN TOTALE DI GIORANTE PRESUNTE N. 48,75="/>
    <x v="61"/>
    <n v="780000"/>
    <s v="92 GG"/>
    <s v="92 GG"/>
    <s v="no"/>
    <s v="NO"/>
    <s v="PANACEA SOCCORSO E SERVIZI SANITARI SOCIETA' COOPERATIVA SOCIALE ONLUS "/>
    <s v="POSITIVO"/>
    <s v="POSITIVO"/>
    <s v="NO"/>
    <s v="Il Servizo di cui trattasi è stato effettuato su chiamata e al bisogno, per cui si  precisa che alla data del 31.05.2020 la spesa effettiva è stata pari ad Euro 105.487,50   "/>
    <x v="4"/>
  </r>
  <r>
    <x v="9"/>
    <s v="ASST BERGAMO OVEST"/>
    <s v="8271261C7E"/>
    <n v="265810"/>
    <s v="ALTRE CATEGORIE MERCEOLOGICHE"/>
    <x v="0"/>
    <x v="0"/>
    <m/>
    <m/>
    <m/>
    <m/>
    <m/>
    <m/>
    <x v="19"/>
    <m/>
    <m/>
    <m/>
    <m/>
    <m/>
    <m/>
    <m/>
    <m/>
    <m/>
    <m/>
    <x v="11"/>
  </r>
  <r>
    <x v="9"/>
    <s v="ASST CREMONA"/>
    <s v="8257477D93"/>
    <n v="59619.54"/>
    <s v="ALTRE CATEGORIE MERCEOLOGICHE"/>
    <x v="0"/>
    <x v="0"/>
    <s v="Siringa"/>
    <s v="Siringhe eparinata per emogasanalisi senza ago, non ventilata"/>
    <n v="315400"/>
    <s v="gara gestita da ARIA Spa"/>
    <s v="gara gestita da ARIA Spa"/>
    <m/>
    <x v="62"/>
    <n v="59619.54"/>
    <n v="585"/>
    <m/>
    <s v="SI"/>
    <m/>
    <s v="smiths medical ASD, INC"/>
    <s v="gara gestita da ARIA Spa"/>
    <s v="gara gestita da ARIA Spa"/>
    <s v="gara gestita da ARIA Spa"/>
    <s v="adesione a convenzione &quot;ARCA_2018_076&quot; di ARIA Spa"/>
    <x v="13"/>
  </r>
  <r>
    <x v="9"/>
    <s v="ASST SETTE LAGHI"/>
    <s v="82412373EA"/>
    <n v="1771200"/>
    <s v="ALTRE CATEGORIE MERCEOLOGICHE"/>
    <x v="0"/>
    <x v="0"/>
    <s v="ASPIRATORE DI SECREZIONI CON TECNOLOGIA VAKUM"/>
    <s v="Aspiratore elettromedicale marcato CE 93/42 che utilizzi la tecnologia VAKÜM, ovvero in grado di accelerare il flusso espiratorio  e  favorire  la  progressione  delle  secrezioni verso  le  prime  vie  aeree.  Scopo di utilizzo: rimozione delle secrezioni alveolo-bronchiali in pazienti con ridotta capacità espettorante._x000a_Da destinarsi a pazienti ipersecretivi, come BPCO,  bronchiectasici,  toraco-operati  ed a  pazienti  con  grave patologia  neurologica  come  paralisi  cerebrali  infantili._x000a_"/>
    <s v="39600 giorni noleggio"/>
    <s v="€ 7,00 oltre Iva cada noleggio giornaliero"/>
    <s v="il CIG indicato è riferito al lotto n. 3 della GARA: N. 7712505_x000a_ base d'asta biennale totale dell'intera gara composta da 4 lotti = € 885.600,00 oltre Iva + opzione rinnovo anni 1 € 442.800,00 oltre Iva + opzione estensione contratto per 50% dell'importo contrattuale € 442.800,00 oltre Iva = TOTALE € 1.771.200,00 oltre Iva"/>
    <m/>
    <x v="19"/>
    <m/>
    <m/>
    <m/>
    <m/>
    <m/>
    <m/>
    <m/>
    <m/>
    <m/>
    <s v="La procedura di gara vede la scadenza termini per la presentazione delle offerte alle ore 12:00 del giorno 25.05.2020"/>
    <x v="6"/>
  </r>
  <r>
    <x v="9"/>
    <s v="ASST FATEBENEFRATELLI SACCO"/>
    <s v="8245123ABC"/>
    <n v="1346673.6"/>
    <s v="ALTRE CATEGORIE MERCEOLOGICHE"/>
    <x v="0"/>
    <x v="0"/>
    <s v="INDICARE TIPOLOGIA"/>
    <m/>
    <m/>
    <m/>
    <m/>
    <m/>
    <x v="19"/>
    <m/>
    <m/>
    <m/>
    <m/>
    <m/>
    <m/>
    <m/>
    <m/>
    <m/>
    <s v="affidamento non connesso all’emergenza Covid19 "/>
    <x v="14"/>
  </r>
  <r>
    <x v="9"/>
    <s v="ASST DELLA FRANCIACORTA"/>
    <s v="8249782F75"/>
    <n v="100000"/>
    <s v="ALTRE CATEGORIE MERCEOLOGICHE"/>
    <x v="0"/>
    <x v="0"/>
    <s v="PORTATILE DIGITALE PER RADIOGRAFIA"/>
    <s v="MODELLO MAC UNITà MOBILE 32 kW - DR completo di accessori"/>
    <n v="1"/>
    <n v="50000"/>
    <n v="100000"/>
    <n v="1"/>
    <x v="63"/>
    <n v="100000"/>
    <n v="30"/>
    <n v="30"/>
    <s v="SI"/>
    <s v="SI"/>
    <s v="GENERAL MEDICAL MERATE S.p.a"/>
    <s v="POSITIVO"/>
    <s v="POSITIVO"/>
    <s v="NESSUNA"/>
    <m/>
    <x v="0"/>
  </r>
  <r>
    <x v="9"/>
    <s v="ASST DELLA FRANCIACORTA"/>
    <s v="8249782F75"/>
    <n v="100000"/>
    <s v="ALTRE CATEGORIE MERCEOLOGICHE"/>
    <x v="0"/>
    <x v="0"/>
    <s v="PORTATILE DIGITALE PER RADIOGRAFIA"/>
    <s v="MODELLO MAC UNITà MOBILE 32 kW - DR completo di accessori"/>
    <n v="1"/>
    <n v="50000"/>
    <n v="100000"/>
    <n v="1"/>
    <x v="63"/>
    <n v="100000"/>
    <n v="30"/>
    <n v="30"/>
    <s v="SI"/>
    <s v="SI"/>
    <s v="GENERAL MEDICAL MERATE S.p.a"/>
    <s v="POSITIVO"/>
    <s v="POSITIVO"/>
    <m/>
    <m/>
    <x v="2"/>
  </r>
  <r>
    <x v="9"/>
    <s v="ASST GARDA"/>
    <s v="82326841C2"/>
    <n v="420000"/>
    <s v="ALTRE CATEGORIE MERCEOLOGICHE"/>
    <x v="0"/>
    <x v="0"/>
    <s v="O2 liquido in tank [mc]"/>
    <s v="Fornitura di gas medicinali, tecnici e criogenici e dei servizi di manutenzione connessi"/>
    <n v="704000"/>
    <n v="0.32500000000000001"/>
    <n v="420000"/>
    <n v="704000"/>
    <x v="64"/>
    <n v="228800"/>
    <n v="365"/>
    <n v="365"/>
    <s v="no"/>
    <s v="NO"/>
    <s v="Linde Medicale Srl"/>
    <s v="-"/>
    <s v="-"/>
    <s v="-"/>
    <s v="in attesa sottoscr. contratto per verifica BNDA"/>
    <x v="4"/>
  </r>
  <r>
    <x v="9"/>
    <s v="ASST GARDA"/>
    <s v="82326841C2"/>
    <n v="420000"/>
    <s v="ALTRE CATEGORIE MERCEOLOGICHE"/>
    <x v="0"/>
    <x v="0"/>
    <s v="O2 liquido cont. Mob da 31 lt [mc]"/>
    <m/>
    <n v="1280"/>
    <n v="2.65"/>
    <n v="420000"/>
    <n v="1280"/>
    <x v="65"/>
    <n v="3392"/>
    <n v="365"/>
    <n v="365"/>
    <s v="no"/>
    <s v="NO"/>
    <s v="Linde Medicale Srl"/>
    <m/>
    <m/>
    <m/>
    <s v="in attesa sottoscr. contratto per verifica BNDA"/>
    <x v="3"/>
  </r>
  <r>
    <x v="9"/>
    <s v="ASST GARDA"/>
    <s v="82326841C2"/>
    <n v="420000"/>
    <s v="ALTRE CATEGORIE MERCEOLOGICHE"/>
    <x v="0"/>
    <x v="0"/>
    <s v="O2 compresso in bombole da 1 a 4 lt [n]"/>
    <m/>
    <n v="3210"/>
    <n v="9.5"/>
    <n v="420000"/>
    <n v="3210"/>
    <x v="66"/>
    <n v="30495"/>
    <n v="365"/>
    <n v="365"/>
    <s v="no"/>
    <s v="NO"/>
    <s v="Linde Medicale Srl"/>
    <m/>
    <m/>
    <m/>
    <s v="in attesa sottoscr. contratto per verifica BNDA"/>
    <x v="3"/>
  </r>
  <r>
    <x v="9"/>
    <s v="ASST GARDA"/>
    <s v="82326841C2"/>
    <n v="420000"/>
    <s v="ALTRE CATEGORIE MERCEOLOGICHE"/>
    <x v="0"/>
    <x v="0"/>
    <s v="O2 compresso in bombole da 5 a 20 lt [mc]"/>
    <m/>
    <n v="13700"/>
    <n v="3.95"/>
    <n v="420000"/>
    <n v="13700"/>
    <x v="67"/>
    <n v="54115"/>
    <n v="365"/>
    <n v="365"/>
    <s v="no"/>
    <s v="NO"/>
    <s v="Linde Medicale Srl"/>
    <m/>
    <m/>
    <m/>
    <s v="in attesa sottoscr. contratto per verifica BNDA"/>
    <x v="3"/>
  </r>
  <r>
    <x v="9"/>
    <s v="ASST GARDA"/>
    <s v="82326841C2"/>
    <n v="420000"/>
    <s v="ALTRE CATEGORIE MERCEOLOGICHE"/>
    <x v="0"/>
    <x v="0"/>
    <s v="O2 compresso in bombole da 40 lt [mc]"/>
    <m/>
    <n v="6600"/>
    <n v="2.2999999999999998"/>
    <n v="420000"/>
    <n v="6600"/>
    <x v="68"/>
    <n v="15179.999999999998"/>
    <n v="365"/>
    <n v="365"/>
    <s v="no"/>
    <s v="NO"/>
    <s v="Linde Medicale Srl"/>
    <m/>
    <m/>
    <m/>
    <s v="in attesa sottoscr. contratto per verifica BNDA"/>
    <x v="3"/>
  </r>
  <r>
    <x v="9"/>
    <s v="ASST GARDA"/>
    <s v="82326841C2"/>
    <n v="420000"/>
    <s v="ALTRE CATEGORIE MERCEOLOGICHE"/>
    <x v="0"/>
    <x v="0"/>
    <s v="O2 compresso in bombole/pacchi da 40 a 132 mc [mc]"/>
    <m/>
    <n v="2950"/>
    <n v="2.2999999999999998"/>
    <n v="420000"/>
    <n v="2950"/>
    <x v="68"/>
    <n v="6784.9999999999991"/>
    <n v="365"/>
    <n v="365"/>
    <s v="no"/>
    <s v="NO"/>
    <s v="Linde Medicale Srl"/>
    <m/>
    <m/>
    <m/>
    <s v="in attesa sottoscr. contratto per verifica BNDA"/>
    <x v="3"/>
  </r>
  <r>
    <x v="9"/>
    <s v="ASST GARDA"/>
    <s v="82326841C2"/>
    <n v="420000"/>
    <s v="ALTRE CATEGORIE MERCEOLOGICHE"/>
    <x v="0"/>
    <x v="0"/>
    <s v="aria medicinale compressa in bomb. 7 lt [n]"/>
    <m/>
    <n v="20"/>
    <n v="8.1"/>
    <n v="420000"/>
    <n v="20"/>
    <x v="69"/>
    <n v="162"/>
    <n v="365"/>
    <n v="365"/>
    <s v="no"/>
    <s v="NO"/>
    <s v="Linde Medicale Srl"/>
    <m/>
    <m/>
    <m/>
    <s v="in attesa sottoscr. contratto per verifica BNDA"/>
    <x v="3"/>
  </r>
  <r>
    <x v="9"/>
    <s v="ASST GARDA"/>
    <s v="82326841C2"/>
    <n v="420000"/>
    <s v="ALTRE CATEGORIE MERCEOLOGICHE"/>
    <x v="0"/>
    <x v="0"/>
    <s v="aria medicinale compressa in bomb. 40 lt [n]"/>
    <m/>
    <n v="60"/>
    <n v="27"/>
    <n v="420000"/>
    <n v="60"/>
    <x v="70"/>
    <n v="1620"/>
    <n v="365"/>
    <n v="365"/>
    <s v="no"/>
    <s v="NO"/>
    <s v="Linde Medicale Srl"/>
    <m/>
    <m/>
    <m/>
    <s v="in attesa sottoscr. contratto per verifica BNDA"/>
    <x v="3"/>
  </r>
  <r>
    <x v="9"/>
    <s v="ASST GARDA"/>
    <s v="82326841C2"/>
    <n v="420000"/>
    <s v="ALTRE CATEGORIE MERCEOLOGICHE"/>
    <x v="0"/>
    <x v="0"/>
    <s v="protossido d'azoto in bombole da 40 lt [n]"/>
    <m/>
    <n v="10"/>
    <n v="135"/>
    <n v="420000"/>
    <n v="10"/>
    <x v="71"/>
    <n v="1350"/>
    <n v="365"/>
    <n v="365"/>
    <s v="no"/>
    <s v="NO"/>
    <s v="Linde Medicale Srl"/>
    <m/>
    <m/>
    <m/>
    <s v="in attesa sottoscr. contratto per verifica BNDA"/>
    <x v="3"/>
  </r>
  <r>
    <x v="9"/>
    <s v="ASST GARDA"/>
    <s v="82326841C2"/>
    <n v="420000"/>
    <s v="ALTRE CATEGORIE MERCEOLOGICHE"/>
    <x v="0"/>
    <x v="0"/>
    <s v="anidride carbonica D.M. in bombola da 3 e 5 lt [n]"/>
    <m/>
    <n v="70"/>
    <n v="12"/>
    <n v="420000"/>
    <n v="70"/>
    <x v="72"/>
    <n v="840"/>
    <n v="365"/>
    <n v="365"/>
    <s v="no"/>
    <s v="NO"/>
    <s v="Linde Medicale Srl"/>
    <m/>
    <m/>
    <m/>
    <s v="in attesa sottoscr. contratto per verifica BNDA"/>
    <x v="3"/>
  </r>
  <r>
    <x v="9"/>
    <s v="ASST GARDA"/>
    <s v="82326841C2"/>
    <n v="420000"/>
    <s v="ALTRE CATEGORIE MERCEOLOGICHE"/>
    <x v="0"/>
    <x v="0"/>
    <s v="anidride carbonica D.M. in bombola da 7 lt [n]"/>
    <m/>
    <n v="50"/>
    <n v="15"/>
    <n v="420000"/>
    <n v="50"/>
    <x v="73"/>
    <n v="750"/>
    <n v="365"/>
    <n v="365"/>
    <s v="no"/>
    <s v="NO"/>
    <s v="Linde Medicale Srl"/>
    <m/>
    <m/>
    <m/>
    <s v="in attesa sottoscr. contratto per verifica BNDA"/>
    <x v="3"/>
  </r>
  <r>
    <x v="9"/>
    <s v="ASST GARDA"/>
    <s v="82326841C2"/>
    <n v="420000"/>
    <s v="ALTRE CATEGORIE MERCEOLOGICHE"/>
    <x v="0"/>
    <x v="0"/>
    <s v="anidride carbonica D.M. in bombola da 30 lt [n]"/>
    <m/>
    <n v="20"/>
    <n v="65"/>
    <n v="420000"/>
    <n v="20"/>
    <x v="74"/>
    <n v="1300"/>
    <n v="365"/>
    <n v="365"/>
    <s v="no"/>
    <s v="NO"/>
    <s v="Linde Medicale Srl"/>
    <m/>
    <m/>
    <m/>
    <s v="in attesa sottoscr. contratto per verifica BNDA"/>
    <x v="3"/>
  </r>
  <r>
    <x v="9"/>
    <s v="ASST GARDA"/>
    <s v="82326841C2"/>
    <n v="420000"/>
    <s v="ALTRE CATEGORIE MERCEOLOGICHE"/>
    <x v="0"/>
    <x v="0"/>
    <s v="anidride carbonica D.M. in bombola da 40 lt [n]"/>
    <m/>
    <n v="15"/>
    <n v="85"/>
    <n v="420000"/>
    <n v="15"/>
    <x v="75"/>
    <n v="1275"/>
    <n v="365"/>
    <n v="365"/>
    <s v="no"/>
    <s v="NO"/>
    <s v="Linde Medicale Srl"/>
    <m/>
    <m/>
    <m/>
    <s v="in attesa sottoscr. contratto per verifica BNDA"/>
    <x v="3"/>
  </r>
  <r>
    <x v="9"/>
    <s v="ASST GARDA"/>
    <s v="82326841C2"/>
    <n v="420000"/>
    <s v="ALTRE CATEGORIE MERCEOLOGICHE"/>
    <x v="0"/>
    <x v="0"/>
    <s v="Azoto liquido D.M. in deware da 10-20 lt [lt]"/>
    <m/>
    <n v="1940"/>
    <n v="1.1000000000000001"/>
    <n v="420000"/>
    <n v="1940"/>
    <x v="76"/>
    <n v="2134"/>
    <n v="365"/>
    <n v="365"/>
    <s v="no"/>
    <s v="NO"/>
    <s v="Linde Medicale Srl"/>
    <m/>
    <m/>
    <m/>
    <s v="in attesa sottoscr. contratto per verifica BNDA"/>
    <x v="3"/>
  </r>
  <r>
    <x v="9"/>
    <s v="ASST GARDA"/>
    <s v="82326841C2"/>
    <n v="420000"/>
    <s v="ALTRE CATEGORIE MERCEOLOGICHE"/>
    <x v="0"/>
    <x v="0"/>
    <s v="Azoto liquido D.M. in deware da 180 lt [lt]"/>
    <m/>
    <n v="3060"/>
    <n v="1.1000000000000001"/>
    <n v="420000"/>
    <n v="3060"/>
    <x v="76"/>
    <n v="3366.0000000000005"/>
    <n v="365"/>
    <n v="365"/>
    <s v="no"/>
    <s v="NO"/>
    <s v="Linde Medicale Srl"/>
    <m/>
    <m/>
    <m/>
    <s v="in attesa sottoscr. contratto per verifica BNDA"/>
    <x v="3"/>
  </r>
  <r>
    <x v="9"/>
    <s v="ASST GARDA"/>
    <s v="82326841C2"/>
    <n v="420000"/>
    <s v="ALTRE CATEGORIE MERCEOLOGICHE"/>
    <x v="0"/>
    <x v="0"/>
    <s v="servizi manutentivi connessi"/>
    <m/>
    <s v="a corpo"/>
    <n v="68436"/>
    <n v="420000"/>
    <s v="a corpo"/>
    <x v="77"/>
    <n v="68436"/>
    <n v="365"/>
    <n v="365"/>
    <s v="no"/>
    <s v="NO"/>
    <s v="Linde Medicale Srl"/>
    <m/>
    <m/>
    <m/>
    <s v="in attesa sottoscr. contratto per verifica BNDA"/>
    <x v="3"/>
  </r>
  <r>
    <x v="9"/>
    <s v="ASST GRANDE OSPEDALE METROPOLITANO NIGUARDA"/>
    <s v="8247957D6C"/>
    <n v="194750"/>
    <s v="ALTRE CATEGORIE MERCEOLOGICHE"/>
    <x v="0"/>
    <x v="0"/>
    <s v="DET339-20 FORNITURA LETTI E THERAKAIR VISO"/>
    <s v="LETTO ARJO CITADELSAFESET"/>
    <n v="15"/>
    <n v="10000"/>
    <n v="237595"/>
    <n v="15"/>
    <x v="78"/>
    <n v="183000"/>
    <s v="23/03/2020 - 23/06/2020 - 23/09/2020"/>
    <s v="23/03/2020 - 23/06/2020 - 23/09/2020"/>
    <s v="SI"/>
    <s v="SI"/>
    <s v="ARJO ITALIA SPA"/>
    <s v="POSITIVO"/>
    <s v="POSITIVO"/>
    <s v="NESSUNA"/>
    <s v="NESSUNA"/>
    <x v="4"/>
  </r>
  <r>
    <x v="9"/>
    <s v="ASST GRANDE OSPEDALE METROPOLITANO NIGUARDA"/>
    <s v="8247957D6C"/>
    <n v="194750"/>
    <s v="ALTRE CATEGORIE MERCEOLOGICHE"/>
    <x v="0"/>
    <x v="0"/>
    <s v="SISTEMA ANTIDECUBITO THERAKAIR VISIO"/>
    <s v="SISTEMA ANTIDECUBITO THERAKAIR VISIO"/>
    <n v="5"/>
    <n v="8950"/>
    <n v="237595"/>
    <n v="5"/>
    <x v="79"/>
    <n v="54595"/>
    <s v="23/03/2020"/>
    <s v="23/03/2020"/>
    <s v="SI"/>
    <s v="SI"/>
    <s v="ARJO ITALIA SPA"/>
    <s v="POSITIVO"/>
    <s v="POSITIVO"/>
    <s v="NESSUNA"/>
    <s v="NESSUNA"/>
    <x v="4"/>
  </r>
  <r>
    <x v="9"/>
    <s v="ASST LARIANA"/>
    <s v="8255962B5C"/>
    <n v="877851.7"/>
    <s v="ALTRE CATEGORIE MERCEOLOGICHE"/>
    <x v="0"/>
    <x v="0"/>
    <s v=" noleggio microscopio per neurochirurgia"/>
    <m/>
    <n v="1"/>
    <n v="694536"/>
    <n v="694536"/>
    <n v="1"/>
    <x v="80"/>
    <s v="gara in corso di espletamento non si è ancora proceduto all'apertura dell'offerta economiica"/>
    <s v="La Commissione provvederà alla valutazione tecnica sul campo entro fine mese successivamente si procederà con l'apertura dlle buste economiche"/>
    <s v="la durata contarttuale è di 96 mesi dal collaudo"/>
    <s v="SI"/>
    <s v="SI"/>
    <s v="hanno presentato offerta due Società Zeiss ed Olympus"/>
    <s v="POSITIVO"/>
    <s v="POSITIVO"/>
    <s v="ad oggi nesuna"/>
    <s v="vedere dettagli su nota allegata "/>
    <x v="0"/>
  </r>
  <r>
    <x v="9"/>
    <s v=" ASST DI LODI"/>
    <s v="8240046D0F"/>
    <n v="85200"/>
    <s v="ALTRE CATEGORIE MERCEOLOGICHE"/>
    <x v="0"/>
    <x v="0"/>
    <s v="MONITOR MULTIPARAMETRICI"/>
    <s v="MONITOR MULPIRAMATRICI CARRELLATI modello INTELLIVUE MX400_x000a_PATIENT "/>
    <n v="16"/>
    <m/>
    <m/>
    <n v="16"/>
    <x v="81"/>
    <n v="148000"/>
    <m/>
    <m/>
    <m/>
    <m/>
    <m/>
    <m/>
    <m/>
    <m/>
    <s v="IMPORTO C.I.G. RETTIFICATO PER ERRORE MATERIALE"/>
    <x v="1"/>
  </r>
  <r>
    <x v="9"/>
    <s v=" ASST DI LODI"/>
    <s v="8240046D0F"/>
    <n v="85200"/>
    <s v="ALTRE CATEGORIE MERCEOLOGICHE"/>
    <x v="0"/>
    <x v="0"/>
    <s v="CENTRALE DI MONITORAGGIO"/>
    <s v="CENTRALI DI MONITORAGGIO"/>
    <n v="2"/>
    <m/>
    <m/>
    <n v="2"/>
    <x v="82"/>
    <n v="22000"/>
    <m/>
    <m/>
    <m/>
    <m/>
    <m/>
    <m/>
    <m/>
    <m/>
    <m/>
    <x v="6"/>
  </r>
  <r>
    <x v="9"/>
    <s v="ASST DI MANTOVA"/>
    <s v="82372108B9"/>
    <n v="559600"/>
    <s v="ALTRE CATEGORIE MERCEOLOGICHE"/>
    <x v="0"/>
    <x v="0"/>
    <s v="DEFIBRILLATORI SOTTOCUTANEI"/>
    <s v="PACEMAKER E DEFIBRILLATORI 3 - ADESIONE ALLA CONVENZIONE ARCA_2017_016"/>
    <n v="40"/>
    <n v="14000"/>
    <n v="560000"/>
    <n v="40"/>
    <x v="83"/>
    <n v="559600"/>
    <n v="730"/>
    <n v="730"/>
    <s v="SI"/>
    <s v="SI"/>
    <s v="BOSTON SCIENTIFIC"/>
    <s v="POSITIVO"/>
    <s v="POSITIVO"/>
    <m/>
    <m/>
    <x v="2"/>
  </r>
  <r>
    <x v="9"/>
    <s v="ASST MELEGNANO E DELLA MARTESANA"/>
    <s v="82605662B6"/>
    <n v="166112"/>
    <s v="ALTRE CATEGORIE MERCEOLOGICHE"/>
    <x v="0"/>
    <x v="0"/>
    <s v="SOMMINISTRAZIONE PERSONALE"/>
    <s v="SOSTITUZIONE PERSONALE COVID"/>
    <s v="15 INFERMIERI + 20 OSS"/>
    <s v="€ 5.300,/MESE PER INFERMIERE € 4.100,/MESE PER OSS"/>
    <n v="166112"/>
    <s v="15 INFERMIERI + 20 OSS"/>
    <x v="84"/>
    <m/>
    <s v="30 giorni"/>
    <s v="30 giorni"/>
    <s v="no"/>
    <s v="NO"/>
    <m/>
    <m/>
    <m/>
    <m/>
    <m/>
    <x v="15"/>
  </r>
  <r>
    <x v="9"/>
    <s v="ASST MONZA"/>
    <s v="82400987FA"/>
    <n v="138920"/>
    <s v="ALTRE CATEGORIE MERCEOLOGICHE"/>
    <x v="0"/>
    <x v="0"/>
    <s v="monitor multiparametrici "/>
    <s v="monitor paziente MX400 "/>
    <n v="10"/>
    <n v="8250"/>
    <n v="139170"/>
    <n v="10"/>
    <x v="85"/>
    <n v="8250"/>
    <n v="7"/>
    <n v="7"/>
    <s v="SI"/>
    <s v="SI"/>
    <s v="Philips Spa"/>
    <s v="POSITIVO"/>
    <s v="POSITIVO"/>
    <s v="NESSUNA"/>
    <m/>
    <x v="0"/>
  </r>
  <r>
    <x v="9"/>
    <s v="ASST MONZA"/>
    <s v="82400987FA"/>
    <n v="138920"/>
    <s v="ALTRE CATEGORIE MERCEOLOGICHE"/>
    <x v="0"/>
    <x v="0"/>
    <s v="centrali di monitoraggio"/>
    <s v="centrali di monitoraggio Intellivue"/>
    <n v="2"/>
    <n v="14000"/>
    <n v="139170"/>
    <n v="2"/>
    <x v="86"/>
    <n v="14000"/>
    <n v="7"/>
    <n v="7"/>
    <s v="SI"/>
    <s v="SI"/>
    <s v="Philips Spa"/>
    <s v="POSITIVO"/>
    <s v="POSITIVO"/>
    <s v="NESSUNA"/>
    <m/>
    <x v="0"/>
  </r>
  <r>
    <x v="9"/>
    <s v="ASST MONZA"/>
    <s v="82400987FA"/>
    <n v="138920"/>
    <s v="ALTRE CATEGORIE MERCEOLOGICHE"/>
    <x v="0"/>
    <x v="0"/>
    <s v="elettrocardiografi"/>
    <s v="elettrocardiografo modello TC20"/>
    <n v="3"/>
    <n v="3950"/>
    <n v="139170"/>
    <n v="3"/>
    <x v="87"/>
    <n v="3950"/>
    <n v="7"/>
    <n v="7"/>
    <s v="SI"/>
    <s v="SI"/>
    <s v="Philips Spa"/>
    <s v="POSITIVO"/>
    <s v="POSITIVO"/>
    <s v="NESSUNA"/>
    <m/>
    <x v="0"/>
  </r>
  <r>
    <x v="9"/>
    <s v="ASST MONZA"/>
    <s v="82400987FA"/>
    <n v="138920"/>
    <s v="ALTRE CATEGORIE MERCEOLOGICHE"/>
    <x v="0"/>
    <x v="0"/>
    <s v="defibrillatore"/>
    <s v="defibrillatore modello DFM100"/>
    <n v="1"/>
    <n v="3870"/>
    <n v="139170"/>
    <n v="1"/>
    <x v="88"/>
    <n v="3870"/>
    <n v="7"/>
    <n v="7"/>
    <s v="SI"/>
    <s v="SI"/>
    <s v="Philips Spa"/>
    <s v="POSITIVO"/>
    <s v="POSITIVO"/>
    <s v="NESSUNA"/>
    <m/>
    <x v="0"/>
  </r>
  <r>
    <x v="9"/>
    <s v="ASST MONZA"/>
    <s v="82400987FA"/>
    <n v="138920"/>
    <s v="ALTRE CATEGORIE MERCEOLOGICHE"/>
    <x v="0"/>
    <x v="0"/>
    <s v="defibrillatore con pacing"/>
    <s v="defibrillatore modello Intrepid"/>
    <n v="1"/>
    <n v="8950"/>
    <n v="139170"/>
    <n v="1"/>
    <x v="79"/>
    <n v="8950"/>
    <n v="7"/>
    <n v="7"/>
    <s v="SI"/>
    <s v="SI"/>
    <s v="Philips Spa"/>
    <s v="POSITIVO"/>
    <s v="POSITIVO"/>
    <s v="NESSUNA"/>
    <m/>
    <x v="0"/>
  </r>
  <r>
    <x v="9"/>
    <s v="ASST MONZA"/>
    <s v="82400987FA"/>
    <n v="138920"/>
    <s v="ALTRE CATEGORIE MERCEOLOGICHE"/>
    <x v="0"/>
    <x v="0"/>
    <s v="server multiparametrico EtCo2"/>
    <s v=" server multiparametrico EtCo2"/>
    <n v="1"/>
    <n v="4000"/>
    <n v="139170"/>
    <n v="1"/>
    <x v="89"/>
    <n v="4000"/>
    <n v="7"/>
    <n v="7"/>
    <s v="SI"/>
    <s v="SI"/>
    <s v="Philips Spa"/>
    <s v="POSITIVO"/>
    <s v="POSITIVO"/>
    <s v="NESSUNA"/>
    <m/>
    <x v="0"/>
  </r>
  <r>
    <x v="9"/>
    <s v=" ASST NORD MILANO"/>
    <s v="82411078A1"/>
    <n v="1573692.29"/>
    <s v="ALTRE CATEGORIE MERCEOLOGICHE"/>
    <x v="0"/>
    <x v="0"/>
    <s v="INDICARE TIPOLOGIA"/>
    <m/>
    <m/>
    <m/>
    <m/>
    <m/>
    <x v="19"/>
    <m/>
    <m/>
    <m/>
    <m/>
    <m/>
    <m/>
    <m/>
    <m/>
    <m/>
    <s v="Si precisa che si tratta di adesione a Convenzione ARIA in funzione della scadenza del contratto della scrivente Asst e non si tratta di servizio attivato in funzione dell'emergenza sanitaria Covid 19"/>
    <x v="14"/>
  </r>
  <r>
    <x v="9"/>
    <s v="ASST DEGLI SPEDALI CIVILI DI BRESCIA"/>
    <s v="8247451BDC"/>
    <n v="127270"/>
    <s v="ALTRE CATEGORIE MERCEOLOGICHE"/>
    <x v="0"/>
    <x v="0"/>
    <m/>
    <m/>
    <m/>
    <m/>
    <m/>
    <m/>
    <x v="19"/>
    <m/>
    <m/>
    <m/>
    <m/>
    <m/>
    <m/>
    <m/>
    <m/>
    <m/>
    <m/>
    <x v="11"/>
  </r>
  <r>
    <x v="9"/>
    <s v=" ASST OVEST MILANESE"/>
    <s v="824129649A"/>
    <n v="241312.5"/>
    <s v="ALTRE CATEGORIE MERCEOLOGICHE"/>
    <x v="0"/>
    <x v="0"/>
    <s v="ALTRO"/>
    <s v="CUSTOM PACK COMFORT CPAP"/>
    <n v="2145"/>
    <n v="112.5"/>
    <n v="241312.5"/>
    <n v="2145"/>
    <x v="90"/>
    <n v="241312.5"/>
    <n v="290"/>
    <n v="290"/>
    <m/>
    <m/>
    <s v="Dimar s.r.l."/>
    <m/>
    <s v="POSITIVO"/>
    <m/>
    <m/>
    <x v="12"/>
  </r>
  <r>
    <x v="9"/>
    <s v="ASST PAPA GIOVANNI XXIII"/>
    <s v="826758749F"/>
    <n v="3180000"/>
    <s v="ALTRE CATEGORIE MERCEOLOGICHE"/>
    <x v="0"/>
    <x v="0"/>
    <s v="sangue ed emocomponenti"/>
    <s v="Stipula della convenzione per la fornitura di sangue ed emocomponenti con AVIS Provinciale Bergamo"/>
    <s v="Le donazioni di sangue intero devono essere per singolo giorno tra 30 e 200 unità,  sulla base della programmazione regionale concordata nel rispetto delle necessità trasfusionali quantitative e qualitative"/>
    <s v="Unità di sangue intero: euro 61,50_x000a_Unità di plasma: euro 70,75_x000a_Prezzi fissati da allegato 2 accordo Stato Regioni 14.04.2016"/>
    <n v="3180000"/>
    <s v="Le donazioni di sangue intero devono essere per singolo giorno tra 30 e 200 unità,  sulla base della programmazione regionale concordata nel rispetto delle necessità trasfusionali quantitative e qualitative"/>
    <x v="91"/>
    <n v="3180000"/>
    <s v="365_x000a_"/>
    <n v="365"/>
    <s v="no"/>
    <s v="NO"/>
    <s v="Avis Provinciale Bergamo"/>
    <s v="POSITIVO"/>
    <s v="POSITIVO"/>
    <m/>
    <m/>
    <x v="2"/>
  </r>
  <r>
    <x v="9"/>
    <s v="ASST PAVIA"/>
    <n v="8249325657"/>
    <n v="55960"/>
    <s v="ALTRE CATEGORIE MERCEOLOGICHE"/>
    <x v="0"/>
    <x v="0"/>
    <s v="DEFIBRILLATORE SOTTOCUTANEO"/>
    <s v="Defibrillatore impiantabile in grado di erogare shock al muscolo cardiaco attraverso un elettrocatetere sottocutaneo dedicato. Compatibile con la risonanza magnetica."/>
    <n v="4"/>
    <s v="NON DISPONIBILE IN QUANTO LA GARA E' STATA ESPLETATA DALLA CENTRALE DI COMMITTENZA REGIONALE "/>
    <s v="NON DISPONIBILE IN QUANTO LA GARA E' STATA ESPLETATA DALLA CENTRALE DI COMMITTENZA REGIONALE "/>
    <s v="NON DISPONIBILE IN QUANTO LA GARA E' STATA ESPLETATA DALLA CENTRALE DI COMMITTENZA REGIONALE"/>
    <x v="83"/>
    <n v="4917000"/>
    <n v="730"/>
    <n v="730"/>
    <s v="SI"/>
    <s v="SI"/>
    <s v="BOSTON SCIENTIFIC SPA"/>
    <m/>
    <m/>
    <m/>
    <s v="SI RILEVA CHE ALCUNE DELLE INFORMAZIONI RICHIESTE NELLE COLONNE DA 1 A 16 NON POSSONO ESSERE FORNITE IN MANIERA COMPLETA IN QUANTO LA  ASST DI PAVIA NON HA ESPLETATO LA PROCEDURA DI GARA IN QUALITA' DI STAZIONE APPALTANTE, TRATTANDOSI DI DISPOSITIVI RIENTRANTI NELLE CATEGORIE DEL DPCM DELL'11.07.2018. IN MERITO AI PUNTI DI CUI ALLE COLONNE 14 E 15 NON AVENDO ALLA DATA DEL 29 MAGGIO 2020  EMESSO ORDINI NON E' POSSIBILE FORNIRE UNA RISPOSTA, SE INVECE LA RICHIESTA E' RIFERITA ALLA FASE DI GARA NON E' POSSIBILE DARE  RISCONTRO PER LE MOTIVAZIONI APPENA ESPOSTE. LA RISPOSTA AL PUNTO 6 RIFERENDOSI AL LOTTO INTERO DI GARA REGIONALE NON E' POSSIBILE ESPRIMERLO."/>
    <x v="13"/>
  </r>
  <r>
    <x v="9"/>
    <s v="ASST RHODENSE"/>
    <n v="8247836993"/>
    <n v="558442.62"/>
    <s v="ALTRE CATEGORIE MERCEOLOGICHE"/>
    <x v="0"/>
    <x v="0"/>
    <s v="Lavaggio Biancheria Piana"/>
    <s v="Servizio integrato di noleggio, ricondizionamento e logistica della biancheria piana, delle divise del personale, dei materassi e guanciali con annessi trasporti, ritiri e distribuzioni presso i P.O. di Passirana, Rho e POT di Bollate"/>
    <m/>
    <n v="5.1744000000000003"/>
    <n v="558442.62"/>
    <n v="101952"/>
    <x v="92"/>
    <n v="351377.56799999997"/>
    <n v="275"/>
    <m/>
    <s v="no"/>
    <s v="NO"/>
    <s v="Hospital Service"/>
    <s v="POSITIVO"/>
    <s v="POSITIVO"/>
    <m/>
    <m/>
    <x v="3"/>
  </r>
  <r>
    <x v="9"/>
    <s v="ASST RHODENSE"/>
    <n v="8247836993"/>
    <n v="558442.62"/>
    <s v="ALTRE CATEGORIE MERCEOLOGICHE"/>
    <x v="0"/>
    <x v="0"/>
    <s v="Lavaggio divise"/>
    <m/>
    <m/>
    <n v="0.79"/>
    <n v="558442.62"/>
    <n v="54495"/>
    <x v="93"/>
    <n v="22778.91"/>
    <n v="275"/>
    <m/>
    <s v="no"/>
    <s v="NO"/>
    <s v="Hospital Service"/>
    <s v="POSITIVO"/>
    <s v="POSITIVO"/>
    <m/>
    <m/>
    <x v="12"/>
  </r>
  <r>
    <x v="9"/>
    <s v="ASST SANTI PAOLO E CARLO"/>
    <s v="82656527CE"/>
    <n v="499999"/>
    <s v="ALTRE CATEGORIE MERCEOLOGICHE"/>
    <x v="0"/>
    <x v="0"/>
    <s v="FORNITURA A NOLEGGIO DI AUSILI ANTIDECUBITO"/>
    <s v="materassi antidecubito a reale cessione d'aria - medio alto rischio"/>
    <n v="175750"/>
    <n v="3.3"/>
    <n v="579975"/>
    <n v="175750"/>
    <x v="94"/>
    <n v="456482"/>
    <n v="21900"/>
    <n v="21900"/>
    <s v="SI"/>
    <s v="SI"/>
    <s v="R.T.I. costituito dalle società Medicair Italia S.r.l._x000a_(Mandataria) e Medi-H-Art S.r.l. (Mandante)"/>
    <s v="POSITIVO"/>
    <s v="POSITIVO"/>
    <m/>
    <s v="l'affidamento di cui al CIG rilevato si tratta di un'adesione a procedura aperta consorziata svolta dalla capofila ASST Sette Laghi per la fornitura in noleggio di materassi a reale cessione d'aria, nello specifico con riguardo a quelli di Medio Alto Rischio. La fornitura avrà decorrenza dal 01/07/2020 per una durata quinquennale, di 60 mesi. La decorrenza è stata posticipata a causa dell'emergenza Coronavirus che non ha consentito l'attuazione della fase di formazione necessaria agli operatori sanitari per il corretto utilizzo di tale dispositivo, in quanto impegnati nel fronteggiare la suddetta emergenza."/>
    <x v="0"/>
  </r>
  <r>
    <x v="9"/>
    <s v="ASST DELLA VALCAMONICA"/>
    <n v="8258748672"/>
    <n v="350000"/>
    <s v="ALTRE CATEGORIE MERCEOLOGICHE"/>
    <x v="0"/>
    <x v="0"/>
    <s v="servizio di pulizia e sanificazione"/>
    <s v="servizio di pulizia ordinaria, sanificazione con previsione di reperibiltà e ore di pulizia extra per covid"/>
    <s v="non applicabile"/>
    <s v="non applicabile"/>
    <n v="350000"/>
    <s v="non applicabile"/>
    <x v="95"/>
    <n v="283266"/>
    <n v="60"/>
    <n v="60"/>
    <s v="non applicabile"/>
    <s v="non applicabile"/>
    <s v="non applicabile"/>
    <s v="non applicabile"/>
    <s v="POSITIVO"/>
    <s v="NESSUNA"/>
    <s v="il contratto precedente e' stato annullato da sentenza del consiglio di stato della quale si e' preso atto con decreto n. 85/2020.non essendo ad oggi attiva nessuna convenzione presso il soggetto aggregatore regionale abbiamo chiesto ed ottenuto autorizzazione da aprte di aria alla stipula di un contratto ponte in autonomia fino al 31.12.2020. non essendo possibile un confronto sulle nuovoe condizioni del contratto ponte con il fornitore si è proceduto per l'emergenza covid alla stipula di con contratto di soli 2 mesi alle medesime condizioni precedenti per poi procedere ad un contratto a condizioni migliorative rispetto al precedente"/>
    <x v="4"/>
  </r>
  <r>
    <x v="9"/>
    <s v="ASST DELLA VALTELLINA E DELL'ALTO LARIO"/>
    <s v="8244679C55"/>
    <n v="122400"/>
    <s v="ALTRE CATEGORIE MERCEOLOGICHE"/>
    <x v="0"/>
    <x v="0"/>
    <s v="Servizio di messa a disposizione di ambulanza attrezzata con autista"/>
    <s v="Servizio di messa a disposizione di ambulanza attrezzata con autista per trasporto autopresentati PS sondalo"/>
    <s v="24 ore su 24 tutti i giorni"/>
    <s v="28,40 /ora tariffa regionale ambulanza MSB con autista"/>
    <s v="61.200 con possibilità di rinnovo per un totale di 122.400"/>
    <s v="n.1 ambulanza con autista"/>
    <x v="96"/>
    <m/>
    <s v="Immediato richiesta urgente indifferibile"/>
    <s v="Immediato richiesta urgente indifferibile"/>
    <s v="no"/>
    <s v="NO"/>
    <s v=" CRI"/>
    <s v="POSITIVO"/>
    <s v="POSITIVO"/>
    <s v="nessuna criticità"/>
    <s v="Chiusura immediata Camere operatorie e Pronto Soccorso"/>
    <x v="0"/>
  </r>
  <r>
    <x v="9"/>
    <s v="ASST DI VIMERCATE"/>
    <n v="8233618484"/>
    <n v="72000"/>
    <s v="ALTRE CATEGORIE MERCEOLOGICHE"/>
    <x v="0"/>
    <x v="0"/>
    <s v="LETTI PARTO"/>
    <s v="Letto per travaglio e parto"/>
    <s v="n. 3 ASST Vimercate n. 1 ASST Pavia"/>
    <s v="€ 18.000,00 iva esclusa"/>
    <s v="€ 72.000,00 iva esclusa"/>
    <m/>
    <x v="19"/>
    <m/>
    <m/>
    <m/>
    <s v="SI"/>
    <m/>
    <m/>
    <m/>
    <m/>
    <m/>
    <s v="Procedura aggregata ex art. 36 comma 2 lett. b d.lgs. 50/2016 per l’affidamento della fornitura di n. 4 letti per travaglio parto. I campi 6/7/8/9/10/12/13/14/15/16 non sono stati compilati in quanto la procedura di gara aggregata è in corso di svolgimento"/>
    <x v="1"/>
  </r>
  <r>
    <x v="9"/>
    <s v=" AGENZIA DI TUTELA DELLA SALUTE (ATS) DELLA BRIANZA"/>
    <s v="8261608E95"/>
    <n v="250000"/>
    <s v="ALTRE CATEGORIE MERCEOLOGICHE"/>
    <x v="0"/>
    <x v="0"/>
    <s v="NO COVID19"/>
    <m/>
    <m/>
    <m/>
    <m/>
    <m/>
    <x v="19"/>
    <m/>
    <m/>
    <m/>
    <m/>
    <m/>
    <m/>
    <m/>
    <m/>
    <m/>
    <s v="Vedasi nota allegata"/>
    <x v="14"/>
  </r>
  <r>
    <x v="9"/>
    <s v="AZIENDA REGIONALE EMERGENA URGENZA"/>
    <n v="8247768178"/>
    <n v="1750000"/>
    <s v="ALTRE CATEGORIE MERCEOLOGICHE"/>
    <x v="0"/>
    <x v="0"/>
    <s v="85143000-3 Servizi di ambulanza"/>
    <s v="convenzioni temporanee speciali dedicate al servizio di soccorso sanitario e extraospedaliero per emergenza epidemiologica da CODIV-19  attuate ai sensi della DGR X/5165/2016"/>
    <s v="n.45 MSB 7/7 giorni, H24/H12"/>
    <m/>
    <n v="1750000"/>
    <s v="n.45 MSB 7/7 giorni, H24/H12"/>
    <x v="19"/>
    <n v="1750000"/>
    <s v="n.a"/>
    <s v="n.a"/>
    <s v="no"/>
    <s v="NO"/>
    <s v="/"/>
    <m/>
    <m/>
    <m/>
    <m/>
    <x v="15"/>
  </r>
  <r>
    <x v="10"/>
    <s v="O.R. MARCHE NORD "/>
    <s v="8241267CA9"/>
    <n v="350000"/>
    <s v="ALTRE CATEGORIE MERCEOLOGICHE"/>
    <x v="0"/>
    <x v="0"/>
    <s v="Centrale  di monitoraggio con 18 monitor multiparametrici"/>
    <s v="n.1 Centrale di Monitoraggio Philips mod. PICiX  con doppio display per la visualizzazione dei tracciati e dei parametri"/>
    <m/>
    <m/>
    <n v="339700"/>
    <m/>
    <x v="19"/>
    <m/>
    <m/>
    <m/>
    <m/>
    <m/>
    <m/>
    <m/>
    <m/>
    <m/>
    <m/>
    <x v="16"/>
  </r>
  <r>
    <x v="10"/>
    <s v="O.R. MARCHE NORD "/>
    <s v="8241267CA9"/>
    <n v="350000"/>
    <s v="ALTRE CATEGORIE MERCEOLOGICHE"/>
    <x v="0"/>
    <x v="0"/>
    <m/>
    <s v="n.18 Monitor Multiparametrici Philips mod. MX800 su carrello completi di modulo X3 multiparametrico "/>
    <n v="18"/>
    <n v="15600"/>
    <n v="339700"/>
    <n v="18"/>
    <x v="97"/>
    <m/>
    <m/>
    <m/>
    <m/>
    <m/>
    <m/>
    <m/>
    <m/>
    <m/>
    <m/>
    <x v="6"/>
  </r>
  <r>
    <x v="10"/>
    <s v="O.R. MARCHE NORD "/>
    <s v="8241267CA9"/>
    <n v="350000"/>
    <s v="ALTRE CATEGORIE MERCEOLOGICHE"/>
    <x v="0"/>
    <x v="0"/>
    <m/>
    <s v="n.10 schede per centralizzazione ventilatori polmonari Draeger mod. Evita V800"/>
    <n v="10"/>
    <n v="1500"/>
    <n v="339700"/>
    <n v="10"/>
    <x v="22"/>
    <n v="339700"/>
    <n v="20"/>
    <n v="74"/>
    <s v="SI"/>
    <s v="SI"/>
    <s v="PHILIPS"/>
    <s v="POSITIVO"/>
    <s v="POSITIVO"/>
    <s v="ritardo nella consegna/collaudo"/>
    <m/>
    <x v="2"/>
  </r>
  <r>
    <x v="10"/>
    <s v="Asur Marche"/>
    <s v="8235701B74"/>
    <n v="205000"/>
    <s v="ALTRE CATEGORIE MERCEOLOGICHE"/>
    <x v="0"/>
    <x v="0"/>
    <s v="processatore automatico"/>
    <s v="_x000a_ fornitura in locazione 'full service' di processatori"/>
    <n v="1"/>
    <n v="60000"/>
    <n v="205000"/>
    <n v="1"/>
    <x v="98"/>
    <n v="60000"/>
    <s v="Vedasi nota"/>
    <s v="---"/>
    <s v="SI"/>
    <s v="SI"/>
    <s v="Vedasi nota"/>
    <s v="Vedasi nota"/>
    <s v="Vedasi nota"/>
    <m/>
    <s v="procedura non rientrante nell'emergenza COVID-in fase di valutazione tecnica"/>
    <x v="0"/>
  </r>
  <r>
    <x v="10"/>
    <s v="A.O. OSPEDALI RIUNITI MARCHE"/>
    <s v="8246557A1C"/>
    <n v="945000"/>
    <s v="ALTRE CATEGORIE MERCEOLOGICHE"/>
    <x v="0"/>
    <x v="0"/>
    <s v="Sistemi di monitoraggio"/>
    <s v="piattaforme di monitoraggio emodinamico complete"/>
    <n v="8"/>
    <s v="a corpo"/>
    <n v="630000"/>
    <s v="a corpo"/>
    <x v="99"/>
    <n v="630000"/>
    <n v="30"/>
    <n v="30"/>
    <s v="SI"/>
    <s v="SI"/>
    <s v="Edwards Lifesciences LLC"/>
    <s v="POSITIVO"/>
    <s v="POSITIVO"/>
    <m/>
    <s v="Prevista opzione di incremento dei quantitativi in corso di esercizio. Il valore del CIG è comprensivo di tale opzione, il valore a base di gara nella presente scheda è stato indicato al netto di opzione."/>
    <x v="0"/>
  </r>
  <r>
    <x v="10"/>
    <s v="A.O. OSPEDALI RIUNITI MARCHE"/>
    <s v="8246557A1C"/>
    <n v="945000"/>
    <s v="ALTRE CATEGORIE MERCEOLOGICHE"/>
    <x v="0"/>
    <x v="0"/>
    <s v="Materiali consumabili"/>
    <s v="Sensori, cateteri, Dispositivi medici vari"/>
    <m/>
    <m/>
    <n v="630000"/>
    <m/>
    <x v="19"/>
    <m/>
    <m/>
    <m/>
    <m/>
    <m/>
    <m/>
    <m/>
    <m/>
    <m/>
    <m/>
    <x v="16"/>
  </r>
  <r>
    <x v="10"/>
    <s v="A.O. OSPEDALI RIUNITI MARCHE"/>
    <s v="8246557A1C"/>
    <n v="945000"/>
    <s v="ALTRE CATEGORIE MERCEOLOGICHE"/>
    <x v="0"/>
    <x v="0"/>
    <s v="Servizi di formazione"/>
    <m/>
    <m/>
    <m/>
    <n v="630000"/>
    <m/>
    <x v="19"/>
    <m/>
    <m/>
    <m/>
    <m/>
    <m/>
    <m/>
    <m/>
    <m/>
    <m/>
    <m/>
    <x v="14"/>
  </r>
  <r>
    <x v="10"/>
    <s v="A.O. OSPEDALI RIUNITI MARCHE"/>
    <s v="8246557A1C"/>
    <n v="945000"/>
    <s v="ALTRE CATEGORIE MERCEOLOGICHE"/>
    <x v="0"/>
    <x v="0"/>
    <s v="Assistenza tecnica"/>
    <m/>
    <m/>
    <m/>
    <n v="630000"/>
    <m/>
    <x v="19"/>
    <m/>
    <m/>
    <m/>
    <m/>
    <m/>
    <m/>
    <m/>
    <m/>
    <m/>
    <m/>
    <x v="14"/>
  </r>
  <r>
    <x v="11"/>
    <s v="AZIENDA SANITARIA REGIONALE DEL MOLISE"/>
    <s v="8259487849"/>
    <n v="165000"/>
    <s v="ALTRE CATEGORIE MERCEOLOGICHE"/>
    <x v="0"/>
    <x v="0"/>
    <s v="Portatili radiologici"/>
    <s v="Portatili radiologici digitali"/>
    <s v="n. 3"/>
    <n v="55000"/>
    <n v="165000"/>
    <s v="n. 3"/>
    <x v="100"/>
    <n v="158697"/>
    <s v="21 giorni dall'ordine"/>
    <s v="consegna in corso"/>
    <s v="SI"/>
    <s v="SI"/>
    <s v="Italray Srl"/>
    <m/>
    <m/>
    <m/>
    <m/>
    <x v="3"/>
  </r>
  <r>
    <x v="12"/>
    <s v="AZIENDA OSPEDALIERA CITTA' DELLA SALUTE E DELLA SCIENZA DI TORINO"/>
    <s v="8244885656"/>
    <n v="1069569.68"/>
    <s v="ALTRE CATEGORIE MERCEOLOGICHE"/>
    <x v="0"/>
    <x v="0"/>
    <m/>
    <s v="FORNITURA DEL SERVIZIO DI SOMMINISTRAZIONE DI LAVORO A TEMPO DETERMINATO"/>
    <n v="51"/>
    <n v="1069569.68"/>
    <n v="1069569.68"/>
    <n v="28"/>
    <x v="19"/>
    <n v="453965.3"/>
    <s v="5GG"/>
    <s v="5 GG"/>
    <s v="no"/>
    <s v="NO"/>
    <m/>
    <s v="POSITIVO"/>
    <s v="POSITIVO"/>
    <s v="NESSUNA"/>
    <m/>
    <x v="3"/>
  </r>
  <r>
    <x v="12"/>
    <s v="  AZIENDA OSPEDALIERO-UNIVERSITARIA MAGGIORE DELLA CARITA'"/>
    <s v="824666968A"/>
    <n v="1095591.74"/>
    <s v="ALTRE CATEGORIE MERCEOLOGICHE"/>
    <x v="0"/>
    <x v="0"/>
    <s v="PERSONALE INTERINALE: LOTTO 1 INFERMIERI"/>
    <s v="SERVIZIO DI SOMMINISTRAZIONE A TEMPO DETERMINATO DI NR. 50 INFERMIERI PROFESSIONALI _x000a_AGGIUDICAZIONE AD ACCORDO QUADRO"/>
    <n v="50"/>
    <n v="21911.834800000001"/>
    <n v="1095591.74"/>
    <n v="50"/>
    <x v="101"/>
    <n v="1071437"/>
    <n v="180"/>
    <n v="180"/>
    <s v="no"/>
    <s v="NO"/>
    <m/>
    <s v="NON SI E' RAGGIUNTO IL NUMERO RICHIESTO"/>
    <s v="POSITIVO"/>
    <m/>
    <s v="ALLA DATA ODIERNA E ANCORA IN CORSO IL RECLUTAMENTO DEL PERSONALE INTERINALE"/>
    <x v="2"/>
  </r>
  <r>
    <x v="12"/>
    <s v="  AZIENDA OSPEDALIERO-UNIVERSITARIA MAGGIORE DELLA CARITA'"/>
    <s v="824666968A"/>
    <n v="1095591.74"/>
    <s v="ALTRE CATEGORIE MERCEOLOGICHE"/>
    <x v="0"/>
    <x v="0"/>
    <s v="PERSONALE INTERINALE: LOTTO 1 INFERMIERI"/>
    <s v="SERVIZIO DI SOMMINISTRAZIONE A TEMPO DETERMINATO DI NR. 50 INFERMIERI PROFESSIONALI _x000a_AGGIUDICAZIONE AD ACCORDO QUADRO"/>
    <n v="50"/>
    <n v="21911.834800000001"/>
    <n v="1095591.74"/>
    <n v="50"/>
    <x v="102"/>
    <n v="1071437"/>
    <n v="180"/>
    <n v="180"/>
    <s v="no"/>
    <s v="NO"/>
    <m/>
    <s v="NON SI E' RAGGIUNTO IL NUMERO RICHIESTO"/>
    <s v="POSITIVO"/>
    <m/>
    <s v="ALLA DATA ODIERNA E ANCORA IN CORSO IL RECLUTAMENTO DEL PERSONALE INTERINALE"/>
    <x v="2"/>
  </r>
  <r>
    <x v="12"/>
    <s v="  AZIENDA OSPEDALIERO-UNIVERSITARIA MAGGIORE DELLA CARITA'"/>
    <s v="824666968A"/>
    <n v="1095591.74"/>
    <s v="ALTRE CATEGORIE MERCEOLOGICHE"/>
    <x v="0"/>
    <x v="0"/>
    <s v="PERSONALE INTERINALE: LOTTO 1 INFERMIERI"/>
    <s v="SERVIZIO DI SOMMINISTRAZIONE A TEMPO DETERMINATO DI NR. 50 INFERMIERI PROFESSIONALI _x000a_AGGIUDICAZIONE AD ACCORDO QUADRO"/>
    <n v="50"/>
    <n v="21911.834800000001"/>
    <n v="1095591.74"/>
    <n v="50"/>
    <x v="103"/>
    <n v="1071437"/>
    <n v="180"/>
    <n v="180"/>
    <s v="no"/>
    <s v="NO"/>
    <m/>
    <s v="NON SI E' RAGGIUNTO IL NUMERO RICHIESTO"/>
    <s v="POSITIVO"/>
    <m/>
    <s v="ALLA DATA ODIERNA E ANCORA IN CORSO IL RECLUTAMENTO DEL PERSONALE INTERINALE"/>
    <x v="2"/>
  </r>
  <r>
    <x v="12"/>
    <s v="  AZIENDA OSPEDALIERO-UNIVERSITARIA MAGGIORE DELLA CARITA'"/>
    <s v="824666968A"/>
    <n v="1095591.74"/>
    <s v="ALTRE CATEGORIE MERCEOLOGICHE"/>
    <x v="0"/>
    <x v="0"/>
    <s v="PERSONALE INTERINALE: LOTTO 1 INFERMIERI"/>
    <s v="SERVIZIO DI SOMMINISTRAZIONE A TEMPO DETERMINATO DI NR. 50 INFERMIERI PROFESSIONALI _x000a_AGGIUDICAZIONE AD ACCORDO QUADRO"/>
    <n v="50"/>
    <n v="21911.834800000001"/>
    <n v="1095591.74"/>
    <n v="50"/>
    <x v="104"/>
    <n v="1071437"/>
    <n v="180"/>
    <n v="180"/>
    <s v="no"/>
    <s v="NO"/>
    <m/>
    <s v="NON SI E' RAGGIUNTO IL NUMERO RICHIESTO"/>
    <s v="POSITIVO"/>
    <m/>
    <s v="ALLA DATA ODIERNA E ANCORA IN CORSO IL RECLUTAMENTO DEL PERSONALE INTERINALE"/>
    <x v="2"/>
  </r>
  <r>
    <x v="12"/>
    <s v=" A.O.U. SAN LUIGI DI ORBASSANO"/>
    <s v="82505129E1"/>
    <n v="401066.38"/>
    <s v="ALTRE CATEGORIE MERCEOLOGICHE"/>
    <x v="0"/>
    <x v="0"/>
    <s v="SOMMINISTRAZIONE DI LAVORO A TEMPO DETERMINATO PER FAR_x000a_FRONTE ALL'EMERGENZA SANITARIA COVID 19"/>
    <s v="n. 25 infermieri professionali,_x000a_ nella colonna seguente il n. ore previsto"/>
    <n v="12000"/>
    <m/>
    <m/>
    <n v="12000"/>
    <x v="105"/>
    <n v="299040"/>
    <n v="90"/>
    <n v="90"/>
    <m/>
    <m/>
    <s v="Agenzia per il lavoro_x000a_ GiGroup spa"/>
    <m/>
    <m/>
    <m/>
    <m/>
    <x v="17"/>
  </r>
  <r>
    <x v="12"/>
    <s v=" A.O.U. SAN LUIGI DI ORBASSANO"/>
    <s v="82505129E1"/>
    <n v="401066.38"/>
    <s v="ALTRE CATEGORIE MERCEOLOGICHE"/>
    <x v="0"/>
    <x v="0"/>
    <s v="SOMMINISTRAZIONE DI LAVORO A TEMPO DETERMINATO PER FAR_x000a_FRONTE ALL'EMERGENZA SANITARIA COVID 19"/>
    <s v="n. 3 tecnici radiologia nella _x000a_colonna seguente il n. ore previsto"/>
    <n v="1440"/>
    <m/>
    <m/>
    <n v="1440"/>
    <x v="106"/>
    <n v="36993.599999999999"/>
    <n v="90"/>
    <n v="90"/>
    <m/>
    <m/>
    <s v="Agenzia per il lavoro_x000a_ GiGroup spa"/>
    <m/>
    <m/>
    <m/>
    <s v="delibera del Direttore _x000a_Generale N. 181 del 19/03/2020"/>
    <x v="9"/>
  </r>
  <r>
    <x v="12"/>
    <s v=" A.O.U. SAN LUIGI DI ORBASSANO"/>
    <s v="82505129E1"/>
    <n v="401066.38"/>
    <s v="ALTRE CATEGORIE MERCEOLOGICHE"/>
    <x v="0"/>
    <x v="0"/>
    <s v="SOMMINISTRAZIONE DI LAVORO A TEMPO DETERMINATO PER FAR_x000a_FRONTE ALL'EMERGENZA SANITARIA COVID 19"/>
    <s v="n. 3 tecnicilaboratorio nella _x000a_colonna seguente il n. ore previsto"/>
    <n v="1440"/>
    <m/>
    <m/>
    <n v="1440"/>
    <x v="107"/>
    <n v="35294.400000000001"/>
    <n v="90"/>
    <n v="90"/>
    <m/>
    <m/>
    <s v="Agenzia per il lavoro_x000a_ GiGroup spa"/>
    <m/>
    <m/>
    <m/>
    <m/>
    <x v="17"/>
  </r>
  <r>
    <x v="12"/>
    <s v="Azienda Sanitaria Locale Alessandria"/>
    <s v="82424859CA"/>
    <n v="276500"/>
    <s v="ALTRE CATEGORIE MERCEOLOGICHE"/>
    <x v="0"/>
    <x v="0"/>
    <s v="C'è RISPOSTA MA SEMBRA MANCHI ALLEGATO"/>
    <m/>
    <m/>
    <m/>
    <m/>
    <m/>
    <x v="19"/>
    <m/>
    <m/>
    <m/>
    <m/>
    <m/>
    <m/>
    <m/>
    <m/>
    <m/>
    <m/>
    <x v="8"/>
  </r>
  <r>
    <x v="12"/>
    <s v="Azienda Sanitaria Locale CN1"/>
    <s v="8239849A7E"/>
    <n v="144500"/>
    <s v="ALTRE CATEGORIE MERCEOLOGICHE"/>
    <x v="0"/>
    <x v="0"/>
    <s v="SERVIZIO"/>
    <s v="SERVIZIO ASSISTENZA MEDICA PEDIATRICA"/>
    <s v=" 70 TURNI DA 12 ORE"/>
    <s v="1.200,00/TURNO"/>
    <s v="84,500,00 (€500,00 per rischi da interferenza)"/>
    <s v="70 TURNI da 12 ore"/>
    <x v="108"/>
    <n v="84500"/>
    <n v="214"/>
    <n v="214"/>
    <s v="no"/>
    <s v="NO"/>
    <s v="PEDIACOOP SOC COOPERATIVA"/>
    <s v="POSITIVO"/>
    <s v="POSITIVO"/>
    <m/>
    <m/>
    <x v="2"/>
  </r>
  <r>
    <x v="12"/>
    <s v="Azienda Sanitaria Locale CN2"/>
    <s v="8264085AAC"/>
    <n v="281000"/>
    <s v="ALTRE CATEGORIE MERCEOLOGICHE"/>
    <x v="0"/>
    <x v="0"/>
    <s v="SERVIZIO INFERMIERISTICO"/>
    <s v="SERVIZIO INFERMIERISTICO"/>
    <n v="20"/>
    <s v="30 € / ORA"/>
    <n v="281000"/>
    <s v="NON DETERMINABILE"/>
    <x v="109"/>
    <s v="NON DETERMINABILE"/>
    <n v="90"/>
    <n v="90"/>
    <s v="no"/>
    <s v="NO"/>
    <m/>
    <s v="POSITIVO"/>
    <s v="POSITIVO"/>
    <s v="NESSUNA"/>
    <s v="LA DITTA HA PROPOSTO UNA TARIFFA ORARIA PER PRESTAZIONI INFERMIERISTICHE SENZA QUANTIFICARNE  LE UNITA' DISPONIBILI. IL FATTURATO DI APRILE -MAGGIO AMMONTA  a € 25.326,00 "/>
    <x v="0"/>
  </r>
  <r>
    <x v="12"/>
    <s v="ASL NO"/>
    <s v="82651032C3"/>
    <n v="1215907.68"/>
    <s v="ALTRE CATEGORIE MERCEOLOGICHE"/>
    <x v="0"/>
    <x v="0"/>
    <s v="somministrazione lavoro "/>
    <s v=" infermieri cat. D (tempo determinato)"/>
    <n v="35"/>
    <n v="34740.22"/>
    <n v="1215907.68"/>
    <n v="5"/>
    <x v="110"/>
    <n v="157088.29999999999"/>
    <n v="98"/>
    <n v="98"/>
    <m/>
    <m/>
    <m/>
    <m/>
    <m/>
    <s v="NO"/>
    <s v="la presente procedura è stata avviata per concludere un accordo quadro, senza rilancio competitivo, con più operatori economici; i dati delle colonne 6, 7 e 8 sono riferiti alle tre agenzie indicate alla colonna 20 dati di cui alle colonne nn. 11, 12, 13, 14 e 15: non applicabili alla presente somministrazione"/>
    <x v="12"/>
  </r>
  <r>
    <x v="12"/>
    <s v="ASL NO"/>
    <s v="82651032C3"/>
    <n v="1215907.68"/>
    <s v="ALTRE CATEGORIE MERCEOLOGICHE"/>
    <x v="0"/>
    <x v="0"/>
    <s v="somministrazione lavoro "/>
    <s v=" infermieri cat. D (tempo determinato)"/>
    <n v="35"/>
    <n v="34740.22"/>
    <n v="1215907.68"/>
    <n v="5"/>
    <x v="111"/>
    <n v="159084.45000000001"/>
    <n v="98"/>
    <n v="98"/>
    <m/>
    <m/>
    <m/>
    <m/>
    <m/>
    <s v="NO"/>
    <s v="la presente procedura è stata avviata per concludere un accordo quadro, senza rilancio competitivo, con più operatori economici; i dati delle colonne 6, 7 e 8 sono riferiti alle tre agenzie indicate alla colonna 20 dati di cui alle colonne nn. 11, 12, 13, 14 e 15: non applicabili alla presente somministrazione"/>
    <x v="12"/>
  </r>
  <r>
    <x v="12"/>
    <s v="ASL NO"/>
    <s v="82651032C3"/>
    <n v="1215907.68"/>
    <s v="ALTRE CATEGORIE MERCEOLOGICHE"/>
    <x v="0"/>
    <x v="0"/>
    <s v="somministrazione lavoro "/>
    <s v=" infermieri cat. D (tempo determinato)"/>
    <n v="35"/>
    <n v="34740.22"/>
    <n v="1215907.68"/>
    <n v="11"/>
    <x v="112"/>
    <n v="376144.01"/>
    <n v="98"/>
    <n v="98"/>
    <m/>
    <m/>
    <m/>
    <m/>
    <m/>
    <s v="NO"/>
    <s v="la presente procedura è stata avviata per concludere un accordo quadro, senza rilancio competitivo, con più operatori economici; i dati delle colonne 6, 7 e 8 sono riferiti alle tre agenzie indicate alla colonna 20 dati di cui alle colonne nn. 11, 12, 13, 14 e 15: non applicabili alla presente somministrazione"/>
    <x v="12"/>
  </r>
  <r>
    <x v="12"/>
    <s v="AZIENDA SANITARIA LOCALE 'TO3'"/>
    <s v="8257308220"/>
    <n v="198000"/>
    <s v="ALTRE CATEGORIE MERCEOLOGICHE"/>
    <x v="0"/>
    <x v="0"/>
    <s v="Letti elettrici articolati"/>
    <s v="letto a movimentazione elettrica per degenza, articolato e accessoriato completo di materasso, asta sollevamalati, asta portaflebo, portagrafica,  alloggiamento per bombola"/>
    <n v="79"/>
    <n v="2500"/>
    <n v="197500"/>
    <n v="25"/>
    <x v="113"/>
    <n v="62222"/>
    <s v="dal 16 al 30 gg da ordine"/>
    <s v="entro 30 gg dall'ordine datato 27/3/2020"/>
    <s v="SI"/>
    <s v="SI"/>
    <s v="FAVERO H.P. "/>
    <s v="POSITIVO"/>
    <s v="POSITIVO"/>
    <s v="="/>
    <s v="quantità ridotte a 25 poiché è venuta meno l'esigenza di acquistare letti per l'ospedale di Verduno dell'ASL CN2"/>
    <x v="4"/>
  </r>
  <r>
    <x v="12"/>
    <s v=" AZIENDA SANITARIA LOCALE TO4"/>
    <s v="8256781F37"/>
    <n v="147000"/>
    <s v="ALTRE CATEGORIE MERCEOLOGICHE"/>
    <x v="0"/>
    <x v="0"/>
    <s v="UNITA' MOBILE PER RADIOGRAFIA"/>
    <s v="MAC R 32D/GM 32KW"/>
    <n v="3"/>
    <n v="49000"/>
    <n v="147000"/>
    <n v="3"/>
    <x v="114"/>
    <n v="147000"/>
    <n v="30"/>
    <n v="55"/>
    <s v="SI"/>
    <s v="SI"/>
    <s v="TECNOMEDICA"/>
    <s v="POSITIVO"/>
    <s v="POSITIVO"/>
    <m/>
    <m/>
    <x v="2"/>
  </r>
  <r>
    <x v="12"/>
    <s v=" AZIENDA SANITARIA LOCALE TO5"/>
    <s v="824509861C"/>
    <n v="75269.119999999995"/>
    <s v="ALTRE CATEGORIE MERCEOLOGICHE"/>
    <x v="0"/>
    <x v="0"/>
    <s v="N° 3 VIDEO LARINGOSCOPI RIUTILIZZABILI_x000a_COMPRENSIVI DI WORKSTATION, MONITOR,"/>
    <s v="GlideScope Core è un sistema all-in-one per_x000a_visualizzare la via aerea e"/>
    <n v="1"/>
    <n v="75269.119999999995"/>
    <n v="75269.119999999995"/>
    <n v="1"/>
    <x v="115"/>
    <s v="€ 62.064,00"/>
    <n v="20"/>
    <n v="20"/>
    <s v="SI"/>
    <s v="SI"/>
    <s v="VERATHON"/>
    <s v="POSITIVO"/>
    <s v="POSITIVO"/>
    <s v="-"/>
    <s v="-"/>
    <x v="4"/>
  </r>
  <r>
    <x v="12"/>
    <s v="AZIENDA SANITARIA LOCALE 'VC'"/>
    <s v="8244869921"/>
    <n v="633570"/>
    <s v="ALTRE CATEGORIE MERCEOLOGICHE"/>
    <x v="0"/>
    <x v="0"/>
    <m/>
    <m/>
    <m/>
    <m/>
    <m/>
    <m/>
    <x v="19"/>
    <m/>
    <m/>
    <m/>
    <m/>
    <m/>
    <m/>
    <m/>
    <m/>
    <m/>
    <m/>
    <x v="11"/>
  </r>
  <r>
    <x v="12"/>
    <s v="AZIENDA SANITARIA LOCALE VCO"/>
    <s v="8258075B10"/>
    <n v="625000"/>
    <s v="ALTRE CATEGORIE MERCEOLOGICHE"/>
    <x v="0"/>
    <x v="0"/>
    <s v="Servizio di ossigenoterapia domiciliare e servizi connessi"/>
    <s v="Trattasi di prosecuzione di un servizio territoriale esistente da molti anni e non legato all’emergenza Covid-19, in attesa dell’espletamento della relativa nuova gara da parte dell’Ente Aggregatore Regionale, SCR Piemonte s.p.a."/>
    <s v="430000 mc di ossigeno liquido"/>
    <s v="€ 0,90 / mc"/>
    <n v="625000"/>
    <m/>
    <x v="19"/>
    <m/>
    <m/>
    <m/>
    <m/>
    <m/>
    <m/>
    <m/>
    <m/>
    <m/>
    <s v="Il servizio di cui trattasi non è stato ancora affidato, per cui alcune colonne sono state lasciate in bianco."/>
    <x v="6"/>
  </r>
  <r>
    <x v="12"/>
    <s v=" AZIENDA SANITARIA OSPEDALIERA SS. ANTONIO E BIAGIO E C. ARRIGO"/>
    <n v="8264254624"/>
    <n v="225000"/>
    <s v="ALTRE CATEGORIE MERCEOLOGICHE"/>
    <x v="0"/>
    <x v="0"/>
    <m/>
    <m/>
    <m/>
    <m/>
    <m/>
    <m/>
    <x v="19"/>
    <m/>
    <m/>
    <m/>
    <m/>
    <m/>
    <m/>
    <m/>
    <m/>
    <m/>
    <m/>
    <x v="11"/>
  </r>
  <r>
    <x v="13"/>
    <s v="AZIENDA ASL FOGGIA"/>
    <s v="8269901A30"/>
    <n v="372000"/>
    <s v="ALTRE CATEGORIE MERCEOLOGICHE"/>
    <x v="0"/>
    <x v="0"/>
    <s v="Apparecchiature per test rapidi COVID 19 e test diagnostici"/>
    <s v="Apparecchiature tra quelle individuate nell’allegato 1 della circolare del Ministero della Salute – prot_11715 del 03/04/2020 – avente ad oggetto: “Pandemia di COVID 19 Aggiornamento delle indicazioni sui test diagnostici e sui criteri da adottare nella determinazione delle priorità. Aggiornamento delle indicazioni relative alla diagnosi di laboratorio”."/>
    <s v="4 apparecchiature e 4.000 tes"/>
    <n v="372000"/>
    <n v="372000"/>
    <s v="4 apparecchiature e 4.000 test"/>
    <x v="116"/>
    <n v="320000"/>
    <s v="5 giorni data ordine"/>
    <s v="aggiudicazione revocata"/>
    <s v="SI"/>
    <s v="SI"/>
    <s v="SOSEPHARM"/>
    <s v="POSITIVO"/>
    <s v="POSITIVO"/>
    <s v="Ricevuta dall'aggiudicatario richiesta di sopensione uso apparecchiature (prot_46071/20)"/>
    <s v="Adottata delibera revoca aggiudicazione n. 656/20"/>
    <x v="4"/>
  </r>
  <r>
    <x v="13"/>
    <s v="AZIENDA SANITARIA LOCALE DI LECCE"/>
    <s v="823199050C"/>
    <n v="180000"/>
    <s v="ALTRE CATEGORIE MERCEOLOGICHE"/>
    <x v="0"/>
    <x v="0"/>
    <s v="Letti Degenza"/>
    <s v="Letti degenza per UU.OO.CC. Malattie Infettive – ASL Lecce"/>
    <n v="60"/>
    <n v="3000"/>
    <n v="180000"/>
    <n v="60"/>
    <x v="117"/>
    <n v="123532.2"/>
    <n v="30"/>
    <n v="30"/>
    <s v="SI"/>
    <s v="SI"/>
    <s v="GIVAS ITALIA srl"/>
    <s v="POSITIVO"/>
    <s v="POSITIVO"/>
    <m/>
    <m/>
    <x v="2"/>
  </r>
  <r>
    <x v="13"/>
    <s v="AZIENDA SANITARIA LOCALE DI TARANTO"/>
    <n v="8239122290"/>
    <n v="60000"/>
    <s v="ALTRE CATEGORIE MERCEOLOGICHE"/>
    <x v="0"/>
    <x v="0"/>
    <s v="ARREDI SANITARI"/>
    <s v="n. 16 comodini"/>
    <n v="16"/>
    <s v="La procedura prevedeva un importo a base d'asta complessivo"/>
    <n v="60000"/>
    <n v="130"/>
    <x v="118"/>
    <n v="39740"/>
    <s v="15 gg dall'ordine"/>
    <s v="15 gg dall'ordine"/>
    <s v="SI"/>
    <s v="* in corso di accertamento"/>
    <s v="MIS MEDICAL SRL_x000a_GARDHEN BILANCE SRL_x000a_GIMA SPA"/>
    <s v="POSITIVO"/>
    <s v="* in corso di accertamento"/>
    <m/>
    <m/>
    <x v="2"/>
  </r>
  <r>
    <x v="13"/>
    <s v="AZIENDA OSPEDALIERA OSPEDALE CONSORZIALE POLICLINICO DI BARI"/>
    <s v="8248637E93"/>
    <n v="456000"/>
    <s v="ALTRE CATEGORIE MERCEOLOGICHE"/>
    <x v="0"/>
    <x v="0"/>
    <m/>
    <m/>
    <m/>
    <m/>
    <m/>
    <m/>
    <x v="19"/>
    <m/>
    <m/>
    <m/>
    <m/>
    <m/>
    <m/>
    <m/>
    <m/>
    <m/>
    <m/>
    <x v="11"/>
  </r>
  <r>
    <x v="13"/>
    <s v=" AZIENDA OSPEDALIERO UNIVERSITARIA OO RR FOGGIA"/>
    <s v="8263878FD8"/>
    <n v="916200"/>
    <s v="ALTRE CATEGORIE MERCEOLOGICHE"/>
    <x v="0"/>
    <x v="0"/>
    <s v="Circuito monouso singolo riscaldato per sistemi di ossigenoterapia"/>
    <s v="Circuito monouso singolo riscaldato 150cm HF, Completo di camera di umidificazione conf.20 pz"/>
    <n v="250"/>
    <n v="1364.8"/>
    <n v="916200"/>
    <n v="250"/>
    <x v="119"/>
    <n v="225000"/>
    <n v="1825"/>
    <n v="1825"/>
    <s v="no"/>
    <s v="NO"/>
    <s v="Great Group Medical Co., Ltd."/>
    <s v="POSITIVO"/>
    <s v="POSITIVO"/>
    <m/>
    <s v="Fornitura quinquennale in somministrazione"/>
    <x v="0"/>
  </r>
  <r>
    <x v="13"/>
    <s v=" AZIENDA OSPEDALIERO UNIVERSITARIA OO RR FOGGIA"/>
    <s v="8263878FD8"/>
    <n v="916200"/>
    <s v="ALTRE CATEGORIE MERCEOLOGICHE"/>
    <x v="0"/>
    <x v="0"/>
    <s v="Interfaccia tracheostomica mis. Adulto per sistemi di ossigenoterapia"/>
    <s v="Interfaccia tracheostomica mis. Adulto OD 5 mm Flusso massimo 15-50 LPM conf. 20 pz"/>
    <n v="250"/>
    <n v="1000"/>
    <n v="916200"/>
    <n v="250"/>
    <x v="120"/>
    <n v="180000"/>
    <n v="1825"/>
    <n v="1825"/>
    <s v="no"/>
    <s v="NO"/>
    <s v="Great Group Medical Co., Ltd."/>
    <s v="POSITIVO"/>
    <s v="POSITIVO"/>
    <m/>
    <s v="Fornitura quinquennale in somministrazione"/>
    <x v="0"/>
  </r>
  <r>
    <x v="13"/>
    <s v=" AZIENDA OSPEDALIERO UNIVERSITARIA OO RR FOGGIA"/>
    <s v="8263878FD8"/>
    <n v="916200"/>
    <s v="ALTRE CATEGORIE MERCEOLOGICHE"/>
    <x v="0"/>
    <x v="0"/>
    <s v="Cannula nasale pediatrica per sistemi di ossigenoterapia"/>
    <s v="Cannula nasale pediatrica – mis. S 4 mm., 30 lpm – conf. da 20 pezzi"/>
    <n v="83"/>
    <n v="1000"/>
    <n v="916200"/>
    <n v="83"/>
    <x v="120"/>
    <n v="59760"/>
    <n v="1825"/>
    <n v="1825"/>
    <s v="no"/>
    <s v="NO"/>
    <s v="Great Group Medical Co., Ltd."/>
    <s v="POSITIVO"/>
    <s v="POSITIVO"/>
    <m/>
    <s v="Fornitura quinquennale in somministrazione"/>
    <x v="0"/>
  </r>
  <r>
    <x v="13"/>
    <s v=" AZIENDA OSPEDALIERO UNIVERSITARIA OO RR FOGGIA"/>
    <s v="8263878FD8"/>
    <n v="916200"/>
    <s v="ALTRE CATEGORIE MERCEOLOGICHE"/>
    <x v="0"/>
    <x v="0"/>
    <s v="Cannula nasale adulto/infante per sistemi di ossigenoterapia"/>
    <s v="Cannula nasale adulto/infante – mis. M 5 mm., 40 lpm – conf. da 20 pezzi"/>
    <n v="83"/>
    <n v="1000"/>
    <n v="916200"/>
    <n v="83"/>
    <x v="120"/>
    <n v="59760"/>
    <n v="1825"/>
    <n v="1825"/>
    <s v="no"/>
    <s v="NO"/>
    <s v="Great Group Medical Co., Ltd."/>
    <s v="POSITIVO"/>
    <s v="POSITIVO"/>
    <m/>
    <s v="Fornitura quinquennale in somministrazione"/>
    <x v="0"/>
  </r>
  <r>
    <x v="13"/>
    <s v=" AZIENDA OSPEDALIERO UNIVERSITARIA OO RR FOGGIA"/>
    <s v="8263878FD8"/>
    <n v="916200"/>
    <s v="ALTRE CATEGORIE MERCEOLOGICHE"/>
    <x v="0"/>
    <x v="0"/>
    <s v="Cannula nasale adulto per sistemi di ossigenoterapia"/>
    <s v="Cannula nasale adulto – mis. L 6 mm., 50 lpm – conf. da 20 pezzi"/>
    <n v="84"/>
    <n v="1000"/>
    <n v="916200"/>
    <n v="84"/>
    <x v="120"/>
    <n v="60480"/>
    <n v="1825"/>
    <n v="1825"/>
    <s v="no"/>
    <s v="NO"/>
    <s v="Great Group Medical Co., Ltd."/>
    <s v="POSITIVO"/>
    <s v="POSITIVO"/>
    <m/>
    <s v="Fornitura quinquennale in somministrazione"/>
    <x v="0"/>
  </r>
  <r>
    <x v="13"/>
    <s v=" AZIENDA OSPEDALIERO UNIVERSITARIA OO RR FOGGIA"/>
    <s v="8263878FD8"/>
    <n v="916200"/>
    <s v="ALTRE CATEGORIE MERCEOLOGICHE"/>
    <x v="0"/>
    <x v="0"/>
    <s v="Nasocannula alti flussi per sistemi di ossigenoterapia"/>
    <s v="Nasocannula alti flussi mis. Neonatale OD 2.6 mm Flusso massimo 10 LPM conf. 20 pz"/>
    <n v="25"/>
    <n v="1000"/>
    <n v="916200"/>
    <n v="25"/>
    <x v="120"/>
    <n v="18000"/>
    <n v="1825"/>
    <n v="1825"/>
    <s v="no"/>
    <s v="NO"/>
    <s v="Great Group Medical Co., Ltd."/>
    <s v="POSITIVO"/>
    <s v="POSITIVO"/>
    <m/>
    <s v="Fornitura quinquennale in somministrazione"/>
    <x v="0"/>
  </r>
  <r>
    <x v="13"/>
    <s v=" AZIENDA OSPEDALIERO UNIVERSITARIA OO RR FOGGIA"/>
    <s v="8263878FD8"/>
    <n v="916200"/>
    <s v="ALTRE CATEGORIE MERCEOLOGICHE"/>
    <x v="0"/>
    <x v="0"/>
    <s v="Nasocannula alti flussi per sistemi di ossigenoterapia"/>
    <s v="Nasocannula alti flussi mis. Neonatale OD 3.5 mm Flusso massimo 15 LPM conf. 20 pz"/>
    <n v="25"/>
    <n v="1000"/>
    <n v="916200"/>
    <n v="25"/>
    <x v="120"/>
    <n v="18000"/>
    <n v="1825"/>
    <n v="1825"/>
    <s v="no"/>
    <s v="NO"/>
    <s v="Great Group Medical Co., Ltd."/>
    <s v="POSITIVO"/>
    <s v="POSITIVO"/>
    <m/>
    <s v="Fornitura quinquennale in somministrazione"/>
    <x v="0"/>
  </r>
  <r>
    <x v="13"/>
    <s v=" AZIENDA OSPEDALIERO UNIVERSITARIA OO RR FOGGIA"/>
    <s v="8263878FD8"/>
    <n v="916200"/>
    <s v="ALTRE CATEGORIE MERCEOLOGICHE"/>
    <x v="0"/>
    <x v="0"/>
    <s v="Interfaccia tracheostomica per sistemi di ossigenoterapia"/>
    <s v="Interfaccia tracheostomica mis. Pediatrica OD 3.5 mm Flusso massimo 5-15 LPM conf. 20 pz"/>
    <n v="25"/>
    <n v="1000"/>
    <n v="916200"/>
    <n v="25"/>
    <x v="120"/>
    <n v="18000"/>
    <n v="1825"/>
    <n v="1825"/>
    <s v="no"/>
    <s v="NO"/>
    <s v="Great Group Medical Co., Ltd."/>
    <s v="POSITIVO"/>
    <s v="POSITIVO"/>
    <m/>
    <s v="Fornitura quinquennale in somministrazione"/>
    <x v="0"/>
  </r>
  <r>
    <x v="13"/>
    <s v="REGIONE PUGLIA"/>
    <s v="8256059B68"/>
    <n v="1040000"/>
    <s v="ALTRE CATEGORIE MERCEOLOGICHE"/>
    <x v="0"/>
    <x v="0"/>
    <m/>
    <m/>
    <m/>
    <m/>
    <m/>
    <m/>
    <x v="19"/>
    <m/>
    <m/>
    <m/>
    <m/>
    <m/>
    <m/>
    <m/>
    <m/>
    <m/>
    <m/>
    <x v="11"/>
  </r>
  <r>
    <x v="13"/>
    <s v="AZIENDA OSPEDALIERA ASL DI BARI"/>
    <s v="8235179CAF"/>
    <n v="589000"/>
    <s v="ALTRE CATEGORIE MERCEOLOGICHE"/>
    <x v="0"/>
    <x v="0"/>
    <s v="OSSIGENO LIQUIDO TERAPEUTICO PER ASSISTENZA TERRITORIALE"/>
    <s v="OSSIGENO CRIOGEN 31 LT MOBILE "/>
    <n v="95000"/>
    <n v="62"/>
    <n v="589000"/>
    <m/>
    <x v="121"/>
    <n v="589000"/>
    <n v="1"/>
    <n v="1"/>
    <s v="SI"/>
    <s v="SI"/>
    <s v="CRIOSERVICE S.R.L."/>
    <s v="POSITIVO"/>
    <s v="POSITIVO"/>
    <s v=" NESSUNA"/>
    <s v="L'Affidamento comprende altresì il servizio di consegna al domicilio dell'assistito avente diritto. Si precisa che tale approvvigionamento non è correlato all'emergenza sanitaria Covid-19"/>
    <x v="0"/>
  </r>
  <r>
    <x v="14"/>
    <s v="Azienda Ospedaliera G. Brotzu"/>
    <s v="824482874C"/>
    <n v="153994"/>
    <s v="ALTRE CATEGORIE MERCEOLOGICHE"/>
    <x v="0"/>
    <x v="0"/>
    <s v="dispositivi medici per pompe volumetriche di infusione farmaci e nutrizione enterale"/>
    <s v="dispositivi medici"/>
    <m/>
    <n v="136000"/>
    <n v="155320"/>
    <m/>
    <x v="122"/>
    <n v="155320"/>
    <s v="180 gg"/>
    <s v="180 gg"/>
    <s v="SI"/>
    <s v="SI"/>
    <m/>
    <s v="POSITIVO"/>
    <s v="POSITIVO"/>
    <m/>
    <s v="Acquisto non imputabile alla gestione dell'emergenza Covid-19 "/>
    <x v="3"/>
  </r>
  <r>
    <x v="14"/>
    <s v="Azienda Ospedaliera G. Brotzu"/>
    <s v="824482874C"/>
    <n v="153994"/>
    <s v="ALTRE CATEGORIE MERCEOLOGICHE"/>
    <x v="0"/>
    <x v="0"/>
    <s v="dispositivi medici per pompe volumetriche di infusione farmaci e nutrizione enterale"/>
    <s v="noleggio"/>
    <n v="846"/>
    <n v="20"/>
    <n v="155320"/>
    <n v="846"/>
    <x v="123"/>
    <n v="155320"/>
    <s v="180 gg"/>
    <s v="180 gg"/>
    <s v="SI"/>
    <s v="SI"/>
    <m/>
    <s v="POSITIVO"/>
    <s v="POSITIVO"/>
    <m/>
    <s v="Acquisto non imputabile alla gestione dell'emergenza Covid-19 "/>
    <x v="2"/>
  </r>
  <r>
    <x v="14"/>
    <s v="Azienda Ospedaliera G. Brotzu"/>
    <s v="824482874C"/>
    <n v="153994"/>
    <s v="ALTRE CATEGORIE MERCEOLOGICHE"/>
    <x v="0"/>
    <x v="0"/>
    <s v="dispositivi medici per pompe volumetriche di infusione farmaci e nutrizione enterale"/>
    <s v="noleggio"/>
    <n v="120"/>
    <n v="20"/>
    <n v="155320"/>
    <n v="120"/>
    <x v="123"/>
    <n v="155320"/>
    <s v="180 gg"/>
    <s v="180 gg"/>
    <s v="SI"/>
    <s v="SI"/>
    <m/>
    <s v="POSITIVO"/>
    <s v="POSITIVO"/>
    <m/>
    <s v="Acquisto non imputabile alla gestione dell'emergenza Covid-19 "/>
    <x v="2"/>
  </r>
  <r>
    <x v="14"/>
    <s v="A.O.U. di Sassari"/>
    <s v="826289115D"/>
    <n v="183600"/>
    <s v="ALTRE CATEGORIE MERCEOLOGICHE"/>
    <x v="0"/>
    <x v="0"/>
    <m/>
    <s v="monitor multiparametrici"/>
    <n v="15"/>
    <n v="14000"/>
    <n v="210000"/>
    <n v="15"/>
    <x v="124"/>
    <s v="€ 209.985,00"/>
    <m/>
    <s v="non consegnata nei tempi"/>
    <s v="SI"/>
    <m/>
    <s v="Philips"/>
    <m/>
    <m/>
    <s v="Fornitura non ancora consegnata al 10/6/2020"/>
    <m/>
    <x v="15"/>
  </r>
  <r>
    <x v="15"/>
    <s v="AZIENDA OSPEDALIERA UNIVERSITARIA &quot;G. MARTINO&quot; DI MESSINA"/>
    <s v="82498653F7"/>
    <n v="196000"/>
    <s v="ALTRE CATEGORIE MERCEOLOGICHE"/>
    <x v="0"/>
    <x v="0"/>
    <s v="MANIPOLO CAPNOPEN PER CHEMIO AEREOSOL TERAPIA "/>
    <s v="Manipolo capnopen per chemio aerosol terapia pressurizzata intraperitoneale per via laparoscopica, con kit di filtraggio compatibile con sistema laparoscopico presente in azienda . Unico prodotto con caratterisitiche tali che nebulizzano liquido chemioterapico durante interventi in laparoscopia "/>
    <n v="40"/>
    <n v="1900"/>
    <n v="196000"/>
    <n v="40"/>
    <x v="125"/>
    <n v="195200"/>
    <n v="365"/>
    <n v="365"/>
    <m/>
    <s v="SI"/>
    <s v="Reger Medizintechnik"/>
    <s v="POSITIVO"/>
    <s v="POSITIVO"/>
    <m/>
    <s v="Prima di procedere con  affidamento diretto si è proceduto con pubblicazione avviso di indagine di mercato sul sito el committente  al quale nessuna altra ditta ha manifestato interesse "/>
    <x v="2"/>
  </r>
  <r>
    <x v="15"/>
    <s v="AO CANNIZZARO CATANIA"/>
    <n v="8240135683"/>
    <n v="1286249.8500000001"/>
    <s v="ALTRE CATEGORIE MERCEOLOGICHE"/>
    <x v="0"/>
    <x v="0"/>
    <s v="Monitors Multiparametrici"/>
    <s v="1. Monitoraggio cruento ed incruento;"/>
    <n v="137"/>
    <m/>
    <n v="1286249.8500000001"/>
    <m/>
    <x v="126"/>
    <n v="1286249.8500000001"/>
    <n v="30"/>
    <n v="30"/>
    <s v="SI"/>
    <s v="SI"/>
    <s v="Spacelabs"/>
    <s v="POSITIVO"/>
    <s v="POSITIVO"/>
    <m/>
    <s v="Procedura delegata dalla Regione siciliana . Svolta interamente online attraverso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13"/>
  </r>
  <r>
    <x v="15"/>
    <s v="AO CANNIZZARO CATANIA"/>
    <n v="8240135683"/>
    <n v="1286249.8500000001"/>
    <s v="ALTRE CATEGORIE MERCEOLOGICHE"/>
    <x v="0"/>
    <x v="0"/>
    <m/>
    <s v="2. ECG a derivazioni ;"/>
    <n v="137"/>
    <m/>
    <n v="1286249.8500000001"/>
    <n v="137"/>
    <x v="127"/>
    <n v="1286249.8500000001"/>
    <n v="30"/>
    <n v="30"/>
    <s v="SI"/>
    <s v="SI"/>
    <s v="GE"/>
    <s v="POSITIVO"/>
    <s v="POSITIVO"/>
    <m/>
    <s v="Procedura delegata dalla Regione siciliana . Svolta interamente online attraverso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13"/>
  </r>
  <r>
    <x v="15"/>
    <s v="AO CANNIZZARO CATANIA"/>
    <n v="8240135683"/>
    <n v="1286249.8500000001"/>
    <s v="ALTRE CATEGORIE MERCEOLOGICHE"/>
    <x v="0"/>
    <x v="0"/>
    <m/>
    <s v="3. Spirometria;"/>
    <n v="137"/>
    <m/>
    <n v="1286249.8500000001"/>
    <m/>
    <x v="19"/>
    <n v="1286249.8500000001"/>
    <n v="30"/>
    <n v="30"/>
    <s v="SI"/>
    <s v="SI"/>
    <s v="Innomed"/>
    <s v="POSITIVO"/>
    <s v="POSITIVO"/>
    <m/>
    <s v="Procedura delegata dalla Regione siciliana . Svolta interamente online attraverso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12"/>
  </r>
  <r>
    <x v="15"/>
    <s v="AO CANNIZZARO CATANIA"/>
    <n v="8240135683"/>
    <n v="1286249.8500000001"/>
    <s v="ALTRE CATEGORIE MERCEOLOGICHE"/>
    <x v="0"/>
    <x v="0"/>
    <m/>
    <s v="4. Saturimetria;"/>
    <n v="137"/>
    <m/>
    <n v="1286249.8500000001"/>
    <m/>
    <x v="19"/>
    <n v="1286249.8500000001"/>
    <n v="30"/>
    <n v="30"/>
    <s v="SI"/>
    <s v="SI"/>
    <s v="Progetti"/>
    <s v="POSITIVO"/>
    <s v="POSITIVO"/>
    <m/>
    <s v="Procedura delegata dalla Regione siciliana . Svolta interamente online attraverso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12"/>
  </r>
  <r>
    <x v="15"/>
    <s v="All’ AZIENDA OSPEDALIERA UNIVERSITARIA DI CATANIA"/>
    <s v="8250145B05"/>
    <n v="213000"/>
    <s v="ALTRE CATEGORIE MERCEOLOGICHE"/>
    <x v="0"/>
    <x v="0"/>
    <s v="estrattore/preparatore acidi nucleici e PCR"/>
    <s v="sistema estrazione robotico di DNA, RNA "/>
    <n v="1"/>
    <n v="120000"/>
    <n v="213000"/>
    <n v="1"/>
    <x v="128"/>
    <n v="114000"/>
    <n v="30"/>
    <n v="30"/>
    <s v="SI"/>
    <s v="SI"/>
    <s v="QIAGEN"/>
    <s v="POSITIVO"/>
    <s v="POSITIVO"/>
    <m/>
    <m/>
    <x v="2"/>
  </r>
  <r>
    <x v="15"/>
    <s v="All’ AZIENDA OSPEDALIERA UNIVERSITARIA DI CATANIA"/>
    <s v="8250145B05"/>
    <n v="213000"/>
    <s v="ALTRE CATEGORIE MERCEOLOGICHE"/>
    <x v="0"/>
    <x v="0"/>
    <s v="materiale consumo dedicato"/>
    <s v="materiale consumo dedicato "/>
    <n v="16500"/>
    <n v="93000"/>
    <n v="213000"/>
    <n v="16500"/>
    <x v="129"/>
    <n v="97794.2"/>
    <n v="5"/>
    <n v="5"/>
    <s v="SI"/>
    <s v="SI"/>
    <s v="QIAGEN"/>
    <s v="POSITIVO"/>
    <s v="POSITIVO"/>
    <m/>
    <m/>
    <x v="2"/>
  </r>
  <r>
    <x v="15"/>
    <s v="AZIENDA SANITARIA PROVINCIALE DI PALERMO    "/>
    <s v="824008091F"/>
    <n v="210000"/>
    <s v="ALTRE CATEGORIE MERCEOLOGICHE"/>
    <x v="0"/>
    <x v="0"/>
    <s v="letti terapia intensiva "/>
    <s v="letto con piano in materiale radiotrasparente ed articolato in 4 sezioni. Schiemale Bacino , altezza variabile, trendelemburg e anti trendelemburg regolabile tramite attuatori elettrici lavabili , azionabili mediante pulsantira "/>
    <n v="14"/>
    <n v="15000"/>
    <n v="210000"/>
    <m/>
    <x v="19"/>
    <m/>
    <m/>
    <m/>
    <m/>
    <m/>
    <m/>
    <m/>
    <m/>
    <m/>
    <s v="procedura di gara revocata con delibera del D.G. n. 499 del 19 maggio 2020"/>
    <x v="6"/>
  </r>
  <r>
    <x v="15"/>
    <s v="AZIENDA SANITARIA PROVINCIALE DI SIRACUSA "/>
    <s v="82477778E3"/>
    <n v="210000"/>
    <s v="ALTRE CATEGORIE MERCEOLOGICHE"/>
    <x v="0"/>
    <x v="0"/>
    <s v="Fornitura servizio attività di anestesia "/>
    <s v="Fornitura servizio attività di anestesia "/>
    <n v="1"/>
    <n v="210000"/>
    <n v="210000"/>
    <n v="1"/>
    <x v="130"/>
    <n v="209100"/>
    <n v="1"/>
    <n v="1"/>
    <s v="SI"/>
    <s v="SI"/>
    <s v="C.M.P. Global Medical Division"/>
    <s v="POSITIVO"/>
    <s v="POSITIVO"/>
    <m/>
    <m/>
    <x v="2"/>
  </r>
  <r>
    <x v="15"/>
    <s v="AZIENDA SANITARIA PROVINCIALE DI TRAPANI "/>
    <s v="8244760F2C"/>
    <n v="4386000"/>
    <s v="ALTRE CATEGORIE MERCEOLOGICHE"/>
    <x v="0"/>
    <x v="0"/>
    <s v="Defibrillatore automatico (ICD) per la resincronizzazione cardiaca CRT-D di fascia alta"/>
    <s v="_x000a_Defibrillatore automatico (ICD) per la resincronizzazione cardiaca CRT-D di fascia alta comprensivo di elettrocateteri "/>
    <n v="105"/>
    <n v="12700"/>
    <n v="4386680"/>
    <n v="105"/>
    <x v="131"/>
    <n v="1333500"/>
    <n v="1460"/>
    <m/>
    <s v="SI"/>
    <s v="SI"/>
    <m/>
    <m/>
    <m/>
    <m/>
    <s v="Il corretto importo del CIG acquisito è quello indicato nella cella H37 (4.386.680,00) e non quello indicato nella cella B37"/>
    <x v="12"/>
  </r>
  <r>
    <x v="15"/>
    <s v="AZIENDA SANITARIA PROVINCIALE DI TRAPANI "/>
    <s v="8244760F2C"/>
    <n v="4386000"/>
    <s v="ALTRE CATEGORIE MERCEOLOGICHE"/>
    <x v="0"/>
    <x v="0"/>
    <s v="Defibrillatore automatico (ICD) per la resincronizzazione cardiaca CRT-D di fascia alta"/>
    <s v="Defibrillatore automatico (ICD) per la resincronizzazione cardiaca CRT-D di fascia alta (non comprensivo di elettrocateteri )"/>
    <n v="7"/>
    <n v="11400"/>
    <n v="4386680"/>
    <n v="7"/>
    <x v="132"/>
    <n v="79800"/>
    <n v="1460"/>
    <m/>
    <s v="SI"/>
    <s v="SI"/>
    <m/>
    <m/>
    <m/>
    <m/>
    <m/>
    <x v="15"/>
  </r>
  <r>
    <x v="15"/>
    <s v="AZIENDA SANITARIA PROVINCIALE DI TRAPANI "/>
    <s v="8244760F2C"/>
    <n v="4386000"/>
    <s v="ALTRE CATEGORIE MERCEOLOGICHE"/>
    <x v="0"/>
    <x v="0"/>
    <s v="Defibrillatore automatico (ICD) per la resincronizzazione cardiaca CRT-D di fascia alta"/>
    <s v="Defibrillatore automatico (ICD) per la resincronizzazione cardiaca CRT-D di fascia alta comprensivo di elettrocateteri"/>
    <n v="75"/>
    <n v="14050"/>
    <n v="4386680"/>
    <n v="75"/>
    <x v="133"/>
    <n v="1053750"/>
    <n v="1460"/>
    <m/>
    <s v="SI"/>
    <s v="SI"/>
    <m/>
    <m/>
    <m/>
    <m/>
    <m/>
    <x v="15"/>
  </r>
  <r>
    <x v="15"/>
    <s v="AZIENDA SANITARIA PROVINCIALE DI TRAPANI "/>
    <s v="8244760F2C"/>
    <n v="4386000"/>
    <s v="ALTRE CATEGORIE MERCEOLOGICHE"/>
    <x v="0"/>
    <x v="0"/>
    <s v="Defibrillatore automatico (ICD) per la resincronizzazione cardiaca CRT-D di fascia alta"/>
    <s v="Defibrillatore automatico (ICD) per la resincronizzazione cardiaca CRT-D di fascia alta (non comprensivo di elettrocateteri )"/>
    <n v="5"/>
    <n v="12400"/>
    <n v="4386680"/>
    <n v="5"/>
    <x v="134"/>
    <n v="62000"/>
    <n v="1460"/>
    <m/>
    <s v="SI"/>
    <s v="SI"/>
    <m/>
    <m/>
    <m/>
    <m/>
    <m/>
    <x v="15"/>
  </r>
  <r>
    <x v="15"/>
    <s v="AZIENDA SANITARIA PROVINCIALE DI TRAPANI "/>
    <s v="8244760F2C"/>
    <n v="4386000"/>
    <s v="ALTRE CATEGORIE MERCEOLOGICHE"/>
    <x v="0"/>
    <x v="0"/>
    <s v="Defibrillatore automatico (ICD) per la resincronizzazione cardiaca CRT-D di fascia alta"/>
    <s v="Defibrillatore automatico (ICD) per la resincronizzazione cardiaca CRT-D di fascia alta comprensivo di elettrocateteri  _x000a_"/>
    <n v="66"/>
    <n v="14370"/>
    <n v="4386680"/>
    <n v="66"/>
    <x v="135"/>
    <n v="948420"/>
    <n v="1460"/>
    <m/>
    <s v="SI"/>
    <s v="SI"/>
    <m/>
    <m/>
    <m/>
    <m/>
    <m/>
    <x v="15"/>
  </r>
  <r>
    <x v="15"/>
    <s v="AZIENDA SANITARIA PROVINCIALE DI TRAPANI "/>
    <s v="8244760F2C"/>
    <n v="4386000"/>
    <s v="ALTRE CATEGORIE MERCEOLOGICHE"/>
    <x v="0"/>
    <x v="0"/>
    <s v="Defibrillatore automatico (ICD) per la resincronizzazione cardiaca CRT-D di fascia alta"/>
    <s v="_x000a__x000a_Defibrillatore automatico (ICD) per la resincronizzazione cardiaca CRT-D di fascia alta (non comprensivo di elettrocateteri )"/>
    <n v="4"/>
    <n v="13120"/>
    <n v="4386680"/>
    <n v="4"/>
    <x v="136"/>
    <n v="52480"/>
    <n v="1460"/>
    <m/>
    <s v="SI"/>
    <s v="SI"/>
    <m/>
    <m/>
    <m/>
    <m/>
    <m/>
    <x v="15"/>
  </r>
  <r>
    <x v="15"/>
    <s v="AZIENDA SANITARIA PROVINCIALE DI TRAPANI "/>
    <s v="8244760F2C"/>
    <n v="4386000"/>
    <s v="ALTRE CATEGORIE MERCEOLOGICHE"/>
    <x v="0"/>
    <x v="0"/>
    <s v="Defibrillatore automatico (ICD) per la resincronizzazione cardiaca CRT-D di fascia alta"/>
    <s v="Defibrillatore automatico (ICD) per la resincronizzazione cardiaca CRT-D di fascia alta comprensivo di elettrocateteri"/>
    <n v="54"/>
    <n v="14895"/>
    <n v="4386680"/>
    <n v="54"/>
    <x v="137"/>
    <n v="804330"/>
    <n v="1460"/>
    <m/>
    <s v="SI"/>
    <s v="SI"/>
    <m/>
    <m/>
    <m/>
    <m/>
    <m/>
    <x v="15"/>
  </r>
  <r>
    <x v="15"/>
    <s v="AZIENDA SANITARIA PROVINCIALE DI TRAPANI "/>
    <s v="8244760F2C"/>
    <n v="4386000"/>
    <s v="ALTRE CATEGORIE MERCEOLOGICHE"/>
    <x v="0"/>
    <x v="0"/>
    <s v="Defibrillatore automatico (ICD) per la resincronizzazione cardiaca CRT-D di fascia alta"/>
    <s v="Defibrillatore automatico (ICD) per la resincronizzazione cardiaca CRT-D di fascia alta (non comprensivo di elettrocateteri )"/>
    <n v="4"/>
    <n v="13100"/>
    <n v="4386680"/>
    <n v="4"/>
    <x v="138"/>
    <n v="52400"/>
    <n v="1460"/>
    <m/>
    <s v="SI"/>
    <s v="SI"/>
    <m/>
    <m/>
    <m/>
    <m/>
    <m/>
    <x v="15"/>
  </r>
  <r>
    <x v="15"/>
    <s v="FONDAZIONE RI.MED"/>
    <n v="8263669363"/>
    <n v="135000"/>
    <s v="ALTRE CATEGORIE MERCEOLOGICHE"/>
    <x v="0"/>
    <x v="0"/>
    <s v="Analizzatore a singola cellula "/>
    <s v="Si tratta di un'apparecchiatura per le attività di analisi multidimensionale su singola cellula"/>
    <n v="1"/>
    <n v="135000"/>
    <n v="135000"/>
    <n v="1"/>
    <x v="139"/>
    <n v="90000"/>
    <m/>
    <m/>
    <s v="SI"/>
    <s v="SI"/>
    <s v="10XGenomicsImc"/>
    <m/>
    <m/>
    <m/>
    <s v="Trattasi di procedura per la quale non è stato previsto un termine ultimo per il completamento della fornitura. Il contratto non è ancora stato stipulato in quanto non è ancora divenuta efficace l'aggiudicazione. Per tali motivi non si è proceduto alla compilazione delle precedenti colonne 14, 15 e 16."/>
    <x v="12"/>
  </r>
  <r>
    <x v="16"/>
    <s v="AZIENDA OSPEDALIERO UNIVERSITARIA-CAREGGI"/>
    <n v="8251730702"/>
    <n v="400000"/>
    <s v="ALTRE CATEGORIE MERCEOLOGICHE"/>
    <x v="0"/>
    <x v="0"/>
    <s v="somministrazione lavoro temporaneo"/>
    <s v="risorse sanitarie per far fronte all'emergenza COVID: infermieri"/>
    <n v="12"/>
    <n v="3544.32"/>
    <n v="400000"/>
    <m/>
    <x v="19"/>
    <m/>
    <m/>
    <m/>
    <m/>
    <m/>
    <m/>
    <s v="POSITIVO"/>
    <s v="POSITIVO"/>
    <m/>
    <m/>
    <x v="1"/>
  </r>
  <r>
    <x v="16"/>
    <s v="AZIENDA OSPEDALIERO UNIVERSITARIA-CAREGGI"/>
    <n v="8251730702"/>
    <n v="400000"/>
    <s v="ALTRE CATEGORIE MERCEOLOGICHE"/>
    <x v="0"/>
    <x v="0"/>
    <s v="somministrazione lavoro temporaneo"/>
    <s v="risorse sanitarie per far fronte all'emergenza COVID: OSS"/>
    <n v="12"/>
    <n v="2895.36"/>
    <n v="400000"/>
    <m/>
    <x v="19"/>
    <m/>
    <m/>
    <m/>
    <m/>
    <m/>
    <m/>
    <s v="POSITIVO"/>
    <s v="POSITIVO"/>
    <m/>
    <m/>
    <x v="1"/>
  </r>
  <r>
    <x v="16"/>
    <s v="AZIENDA OSPEDALIERO UNIVERSITARIA-CAREGGI"/>
    <n v="8251730702"/>
    <n v="400000"/>
    <s v="ALTRE CATEGORIE MERCEOLOGICHE"/>
    <x v="0"/>
    <x v="0"/>
    <s v="somministrazione lavoro temporaneo"/>
    <s v="risorse sanitarie per far fronte all'emergenza COVID: 5 tecnici san. di laboratorio "/>
    <n v="5"/>
    <n v="3477.24"/>
    <n v="400000"/>
    <m/>
    <x v="19"/>
    <m/>
    <m/>
    <m/>
    <m/>
    <m/>
    <m/>
    <s v="POSITIVO"/>
    <s v="POSITIVO"/>
    <m/>
    <m/>
    <x v="1"/>
  </r>
  <r>
    <x v="16"/>
    <s v="ESTAR (ENTE DI SUPPORTO TECNICO AMMIN. REGIONALE)    "/>
    <s v="8240484684"/>
    <n v="10000000"/>
    <s v="ALTRE CATEGORIE MERCEOLOGICHE"/>
    <x v="0"/>
    <x v="0"/>
    <m/>
    <m/>
    <m/>
    <m/>
    <m/>
    <m/>
    <x v="19"/>
    <m/>
    <m/>
    <m/>
    <m/>
    <m/>
    <m/>
    <m/>
    <m/>
    <m/>
    <m/>
    <x v="11"/>
  </r>
  <r>
    <x v="16"/>
    <s v="AZIENDA OSPEDALIERO UNIVERSITARIA A. MEYER"/>
    <s v="8256391D61"/>
    <n v="131057.18"/>
    <s v="ALTRE CATEGORIE MERCEOLOGICHE"/>
    <x v="0"/>
    <x v="0"/>
    <s v="ATTREZZATURE SANITARIE"/>
    <s v="SISTEMA DI MONITORAGGIO PARAMETRI VITALI - CENTRALE DI MONITORAGGIO INFINITY CENTRAL STATION"/>
    <n v="1"/>
    <n v="14914.42"/>
    <n v="131057.14"/>
    <n v="1"/>
    <x v="140"/>
    <n v="131057.14"/>
    <n v="1"/>
    <n v="1"/>
    <s v="SI"/>
    <s v="SI"/>
    <s v="Drägerwerk AG &amp; Co. KGaA "/>
    <m/>
    <m/>
    <m/>
    <s v="Collaudo Tecnologie Sanitarie in corso"/>
    <x v="13"/>
  </r>
  <r>
    <x v="16"/>
    <s v="AZIENDA OSPEDALIERO UNIVERSITARIA A. MEYER"/>
    <s v="8256391D61"/>
    <n v="131057.18"/>
    <s v="ALTRE CATEGORIE MERCEOLOGICHE"/>
    <x v="0"/>
    <x v="0"/>
    <s v="ATTREZZATURE SANITARIE"/>
    <s v="SISTEMA DI MONITORAGGIO PARAMETRI VITALI - CENTRALE DI MONITORAGGIO INFINITY CENTRAL STATION"/>
    <n v="12"/>
    <n v="116142.72"/>
    <n v="131057.14"/>
    <n v="12"/>
    <x v="141"/>
    <n v="131057.14"/>
    <n v="1"/>
    <n v="1"/>
    <s v="SI"/>
    <s v="SI"/>
    <s v="Drägerwerk AG &amp; Co. KGaA "/>
    <m/>
    <m/>
    <m/>
    <s v="Collaudo Tecnologie Sanitarie in corso"/>
    <x v="13"/>
  </r>
  <r>
    <x v="16"/>
    <s v="AZIENDA OSPEDALIERA UNIVERSITARIA SENESE"/>
    <s v="8248111C82"/>
    <n v="694400"/>
    <s v="ALTRE CATEGORIE MERCEOLOGICHE"/>
    <x v="0"/>
    <x v="0"/>
    <s v="ARREDI SANITARI – LOTTO 7: ARREDI CAMERA DI DEGENZA : gara ESTAR"/>
    <s v="TAVOLO SERVITORE SU RUOTE"/>
    <n v="15"/>
    <n v="186"/>
    <n v="694400"/>
    <n v="1792"/>
    <x v="142"/>
    <n v="694400"/>
    <m/>
    <m/>
    <m/>
    <m/>
    <s v="MALVESTIO SPA"/>
    <s v="POSITIVO"/>
    <s v="POSITIVO"/>
    <m/>
    <m/>
    <x v="15"/>
  </r>
  <r>
    <x v="16"/>
    <s v="AZIENDA UNITA' SANITARIA LOCALE TOSCANA SUD-EST"/>
    <s v="8263060CD0"/>
    <n v="1240427.92"/>
    <s v="ALTRE CATEGORIE MERCEOLOGICHE"/>
    <x v="0"/>
    <x v="0"/>
    <s v="SERVIZIO OSSIGENOTERAPIA DOMICILIARE"/>
    <s v="SERVIZIO OSSIGENOTERAPIA DOMICILIARE"/>
    <m/>
    <n v="3.3149999999999999"/>
    <m/>
    <m/>
    <x v="19"/>
    <n v="1290045.04"/>
    <n v="306"/>
    <n v="306"/>
    <s v="trattasi di farmaco con AIC"/>
    <s v="trattasi di farmaco con AIC"/>
    <s v="SICO – SOCIETA' ITALIANA CARBURO OSSIGENO SPA"/>
    <s v="POSITIVO"/>
    <s v="POSITIVO"/>
    <s v="NESSUNA"/>
    <s v="VARIANTE AUTORIZZATA DA ESTAR CON DET. N.525 DEL 16/04/2020 (RICHIESTA PROT. 0481/2020) PER UN INCREMENTO DI EURO 1.129.807,69 PER UN IMPORTO RIDETERMINATO DEL CIG DI EURO 2.370.235,61"/>
    <x v="3"/>
  </r>
  <r>
    <x v="17"/>
    <s v="SANITAETSBETRIEB DER AUTONOMEN PROVINZ BOZEN"/>
    <s v="8252859AAF"/>
    <n v="507000"/>
    <s v="ALTRE CATEGORIE MERCEOLOGICHE"/>
    <x v="0"/>
    <x v="0"/>
    <s v=" defibrillatori più accessori "/>
    <s v=" defibrillatori più accessori "/>
    <n v="10"/>
    <n v="21450"/>
    <n v="491700"/>
    <n v="10"/>
    <x v="143"/>
    <n v="214500"/>
    <s v="30 gg"/>
    <s v="in attesa di completamento della fornitura"/>
    <s v="SI"/>
    <s v="SI"/>
    <s v="SCHILLER MEDICAL SAS"/>
    <s v="NEGATIVO"/>
    <s v="POSITIVO"/>
    <s v="in attesa di completamento della fornitura"/>
    <s v="apparecchi acquistati per allestire 10 posti letto da terapia intensiva -  autorizzazione Dipartimento della Protezione civile (Prot. U._x000a_DPC n. COVID/14796 del 18 marzo 2020);"/>
    <x v="4"/>
  </r>
  <r>
    <x v="17"/>
    <s v="SANITAETSBETRIEB DER AUTONOMEN PROVINZ BOZEN"/>
    <s v="8252859AAF"/>
    <n v="507000"/>
    <s v="ALTRE CATEGORIE MERCEOLOGICHE"/>
    <x v="1"/>
    <x v="0"/>
    <s v="ventilatori polmonari"/>
    <s v="ventilatori polmonari"/>
    <n v="10"/>
    <n v="9800"/>
    <n v="491700"/>
    <n v="10"/>
    <x v="144"/>
    <n v="98000"/>
    <s v="30 gg"/>
    <s v="49 gg"/>
    <s v="SI"/>
    <s v="NO"/>
    <s v="WEINMANN"/>
    <s v="POSITIVO"/>
    <s v="POSITIVO"/>
    <s v="certificazione CE: la ditta ha dichiarato che l'app. è in fase di registrazione"/>
    <m/>
    <x v="0"/>
  </r>
  <r>
    <x v="17"/>
    <s v="SANITAETSBETRIEB DER AUTONOMEN PROVINZ BOZEN"/>
    <s v="8252859AAF"/>
    <n v="507000"/>
    <s v="ALTRE CATEGORIE MERCEOLOGICHE"/>
    <x v="0"/>
    <x v="0"/>
    <s v="pompe a siringa"/>
    <s v="pompe a siringa"/>
    <n v="10"/>
    <n v="1900"/>
    <n v="491700"/>
    <n v="10"/>
    <x v="145"/>
    <n v="19000"/>
    <s v="pronta consegna"/>
    <s v="32 gg"/>
    <s v="SI"/>
    <s v="SI"/>
    <s v="MEDCAPTAIN MEDICAL TECHNOLOGY CO., LTD."/>
    <s v="POSITIVO"/>
    <s v="POSITIVO"/>
    <m/>
    <m/>
    <x v="2"/>
  </r>
  <r>
    <x v="17"/>
    <s v="SANITAETSBETRIEB DER AUTONOMEN PROVINZ BOZEN"/>
    <s v="8252859AAF"/>
    <n v="507000"/>
    <s v="ALTRE CATEGORIE MERCEOLOGICHE"/>
    <x v="0"/>
    <x v="0"/>
    <s v=" letti da terapia subintensiva"/>
    <s v=" letti da terapia subintensiva"/>
    <n v="10"/>
    <n v="10240"/>
    <n v="491700"/>
    <n v="10"/>
    <x v="146"/>
    <n v="102400"/>
    <s v="30 gg"/>
    <s v="32 gg"/>
    <s v="SI"/>
    <s v="SI"/>
    <s v="HILL-ROM SAS"/>
    <s v="POSITIVO"/>
    <s v="POSITIVO"/>
    <m/>
    <m/>
    <x v="2"/>
  </r>
  <r>
    <x v="17"/>
    <s v="SANITAETSBETRIEB DER AUTONOMEN PROVINZ BOZEN"/>
    <s v="8252859AAF"/>
    <n v="507000"/>
    <s v="ALTRE CATEGORIE MERCEOLOGICHE"/>
    <x v="0"/>
    <x v="0"/>
    <s v="coperte riscaldanti"/>
    <s v="coperte riscaldanti"/>
    <n v="10"/>
    <n v="4490"/>
    <n v="491700"/>
    <n v="10"/>
    <x v="147"/>
    <n v="44990"/>
    <s v="pronta consegna"/>
    <s v="32 gg"/>
    <s v="SI"/>
    <s v="SI"/>
    <s v="Stihler Electronic GmbH"/>
    <s v="POSITIVO"/>
    <s v="POSITIVO"/>
    <m/>
    <m/>
    <x v="2"/>
  </r>
  <r>
    <x v="17"/>
    <s v="SANITAETSBETRIEB DER AUTONOMEN PROVINZ BOZEN"/>
    <s v="8252859AAF"/>
    <n v="507000"/>
    <s v="ALTRE CATEGORIE MERCEOLOGICHE"/>
    <x v="0"/>
    <x v="0"/>
    <s v="carrelli emergenza"/>
    <s v="carrelli emergenza"/>
    <n v="10"/>
    <n v="1290"/>
    <n v="491700"/>
    <n v="10"/>
    <x v="148"/>
    <n v="12900"/>
    <s v="pronta consegna"/>
    <s v="32 gg"/>
    <s v="SI"/>
    <s v="SI"/>
    <s v="/"/>
    <s v="POSITIVO"/>
    <s v="POSITIVO"/>
    <m/>
    <m/>
    <x v="2"/>
  </r>
  <r>
    <x v="17"/>
    <s v="Azienda Provinciale per i Servizi Sanitari"/>
    <n v="8263326854"/>
    <n v="429597"/>
    <s v="ALTRE CATEGORIE MERCEOLOGICHE"/>
    <x v="0"/>
    <x v="0"/>
    <s v="sistemi diagnostici (strumentazione e reagenti) per colorazioni immunoistocitologiche per Anatomia Patologica"/>
    <s v="rinnovo biennale contratto stipulato a seguito proceudra aperta aggiudicata il 6/10/2015"/>
    <s v="articoli vari con canoni di assistenza tecnica strumentazione"/>
    <m/>
    <m/>
    <m/>
    <x v="19"/>
    <n v="429597"/>
    <s v="30 mesi"/>
    <s v="30 mesi"/>
    <s v="SI"/>
    <s v="SI"/>
    <s v="Leica Microsystems s.r.l. "/>
    <s v="SI"/>
    <s v="SI"/>
    <s v="NESSUNA"/>
    <m/>
    <x v="12"/>
  </r>
  <r>
    <x v="18"/>
    <s v="AZIENDA USL UMBRIA N. 1 PERUGIA  "/>
    <s v="8253618D07"/>
    <n v="172032"/>
    <s v="ALTRE CATEGORIE MERCEOLOGICHE"/>
    <x v="0"/>
    <x v="0"/>
    <m/>
    <m/>
    <m/>
    <m/>
    <m/>
    <m/>
    <x v="19"/>
    <m/>
    <m/>
    <m/>
    <m/>
    <m/>
    <m/>
    <m/>
    <m/>
    <m/>
    <s v="Il codice Cig. N. 8253618D07 è relativo all'affidamento della specialità medicinale FASENRA (p.a. Benralizumab) farmaco classe A, PHT, indicato come terapia di mantenimento aggiuntiva in pazienti adulti con asma eosinofilico severo."/>
    <x v="8"/>
  </r>
  <r>
    <x v="18"/>
    <s v="AZIENDA UNITA' SANITARIA LOCALE UMBRIA N. 2   "/>
    <s v="8265487FA2"/>
    <n v="198000"/>
    <s v="ALTRE CATEGORIE MERCEOLOGICHE"/>
    <x v="0"/>
    <x v="0"/>
    <s v="CAMPIMETRI (Oculistica)"/>
    <m/>
    <s v="3+3"/>
    <m/>
    <m/>
    <m/>
    <x v="19"/>
    <m/>
    <m/>
    <m/>
    <m/>
    <m/>
    <m/>
    <m/>
    <m/>
    <m/>
    <s v="Revocata procedura per indizione nuova gara"/>
    <x v="16"/>
  </r>
  <r>
    <x v="19"/>
    <s v="Azienda Ospedaliera Istituti Ospitalieri di Verona"/>
    <s v="82615330B5"/>
    <n v="80000"/>
    <s v="ALTRE CATEGORIE MERCEOLOGICHE"/>
    <x v="0"/>
    <x v="0"/>
    <s v="APPARECCHIO RADIOLOGICO"/>
    <s v="PORTATILE PER RADIOGRAFIA"/>
    <n v="1"/>
    <s v="80.000,00 OLTRE IVA "/>
    <s v="80.000,00 OLTRE IVA"/>
    <n v="1"/>
    <x v="149"/>
    <s v="80.000,00 OLTRE IVA"/>
    <s v="1 giorno"/>
    <s v="1 giorno"/>
    <s v="SI"/>
    <s v="SI"/>
    <s v="GE MEDICAL SYSTEMS"/>
    <s v="POSITIVO"/>
    <s v="POSITIVO"/>
    <s v="NESSUNA"/>
    <s v="AFFIDAMENTO DIRETTO EX ART. 99, COMMA 3, DL 18/2020 (CONVERTITO CON LEGGE 27/2020). VERBALE DI CONSEGNA IN VIA DI URGENZA DEL 2/4/2020. IL TERMINE  FA RIFERIMENTO ALLA CONSEGNA  E NON TIENE CONTO DELLA GARANZIA  "/>
    <x v="4"/>
  </r>
  <r>
    <x v="19"/>
    <s v="AZIENDA ULSS N. 1 DOLOMITI"/>
    <s v="825766156D"/>
    <n v="89700"/>
    <s v="ALTRE CATEGORIE MERCEOLOGICHE"/>
    <x v="0"/>
    <x v="0"/>
    <s v="fornitura di n. 1 unita radiologica ad arco"/>
    <s v="Si tratta della fornitura di un'appareccahitura radiologica ad arco per esami fluoriscopici ed adatta ad interventi ortopedici"/>
    <n v="1"/>
    <n v="89700"/>
    <n v="89700"/>
    <n v="1"/>
    <x v="150"/>
    <n v="89700"/>
    <n v="43976"/>
    <n v="30"/>
    <s v="SI"/>
    <s v="SI"/>
    <s v="EUROCOLUMBUS S.R.L."/>
    <s v="POSITIVO"/>
    <s v="POSITIVO"/>
    <s v="NESSUNA"/>
    <s v="Delibera di assegnazione della fornitura n. 566 del 23/04/2020.  La programmazione di acquisto di apparecchiature elettromedicali per l’anno 2020 prevedeva la fornitura di un'apparecchiatura di radioscopia per Ortopedia SO di Belluno. Nel 2018 è stata conclusa una procedura aperta per l’acquisto di unità radiologiche ad arco con opzione di acquisto di un’ulteriore unità (CIG 7285425AE4)."/>
    <x v="4"/>
  </r>
  <r>
    <x v="19"/>
    <s v="AZIENDA ULSS N. 3 SERENISSIMA"/>
    <n v="8232139003"/>
    <n v="197000"/>
    <s v="ALTRE CATEGORIE MERCEOLOGICHE"/>
    <x v="0"/>
    <x v="0"/>
    <s v="apparecchiature per ECMO "/>
    <s v="n. 1 CARDIOHELP"/>
    <n v="1"/>
    <n v="135000"/>
    <n v="197000"/>
    <n v="1"/>
    <x v="151"/>
    <m/>
    <m/>
    <m/>
    <m/>
    <m/>
    <m/>
    <m/>
    <m/>
    <m/>
    <m/>
    <x v="1"/>
  </r>
  <r>
    <x v="19"/>
    <s v="AZIENDA ULSS N. 3 SERENISSIMA"/>
    <n v="8232139003"/>
    <n v="197000"/>
    <s v="ALTRE CATEGORIE MERCEOLOGICHE"/>
    <x v="0"/>
    <x v="0"/>
    <s v="apparecchiature per ECMO "/>
    <s v="n. 1 POMPA ROTAFLOW"/>
    <n v="1"/>
    <n v="62000"/>
    <n v="197000"/>
    <n v="1"/>
    <x v="152"/>
    <n v="197000"/>
    <m/>
    <n v="8"/>
    <s v="SI"/>
    <s v="SI"/>
    <s v="Maquet Cardiopulmonary GmbH"/>
    <s v="POSITIVO"/>
    <s v="POSITIVO"/>
    <m/>
    <m/>
    <x v="13"/>
  </r>
  <r>
    <x v="19"/>
    <s v="AZIENDA ULSS N.5 POLESANA"/>
    <s v="824568280A"/>
    <n v="149000"/>
    <s v="ALTRE CATEGORIE MERCEOLOGICHE"/>
    <x v="0"/>
    <x v="0"/>
    <s v="Fornitura di n. 2 Sistemi DRX Revolution Nano comprensivi di detettore wireless nel formato 35x43 per l'U.O.C.  Radiologia"/>
    <s v="Portatili Radiologici - SISTEMADRX REVOLUTION NANO 8604837"/>
    <s v="2 unità"/>
    <s v="€ 69.500,00_x000a_iva non compresa"/>
    <s v="139.000,00 _x000a_iva non compresa"/>
    <s v="2 unità"/>
    <x v="153"/>
    <s v="€ 139.000,00 _x000a_iva non compresa"/>
    <s v="15 gg_x000a_consegna in situazione emergenza COVID 19"/>
    <s v="15 gg_x000a_consegna in situazione emergenza COVID 19"/>
    <s v="SI"/>
    <s v="SI"/>
    <s v="Carestream health inc."/>
    <s v="POSITIVO"/>
    <s v="POSITIVO"/>
    <m/>
    <m/>
    <x v="2"/>
  </r>
  <r>
    <x v="1"/>
    <s v="REGIONE BASILICATA"/>
    <s v="82479832E4"/>
    <n v="127529.60000000001"/>
    <s v="ALTRI DPI"/>
    <x v="2"/>
    <x v="1"/>
    <m/>
    <s v="DISPOSITIVI DI TRASPORTO AD ALTO BIO CONTENIMENTO; "/>
    <n v="4"/>
    <n v="19866"/>
    <n v="127529.60000000001"/>
    <n v="4"/>
    <x v="154"/>
    <n v="79464"/>
    <n v="23"/>
    <n v="24"/>
    <s v="SI"/>
    <s v="SI"/>
    <s v="OMP ENGINEERING"/>
    <s v="POSITIVO"/>
    <s v="POSITIVO"/>
    <m/>
    <m/>
    <x v="13"/>
  </r>
  <r>
    <x v="1"/>
    <s v="REGIONE BASILICATA"/>
    <s v="82479832E4"/>
    <n v="127529.60000000001"/>
    <s v="ALTRI DPI"/>
    <x v="2"/>
    <x v="1"/>
    <m/>
    <s v="SET RICAMBI PER LA GESTIONE DI N.40 PAZIENTI"/>
    <n v="40"/>
    <n v="1201.6400000000001"/>
    <n v="127529.60000000001"/>
    <n v="40"/>
    <x v="155"/>
    <n v="48065.599999999999"/>
    <n v="23"/>
    <n v="24"/>
    <s v="SI"/>
    <s v="SI"/>
    <s v="OMP ENGINEERING"/>
    <s v="POSITIVO"/>
    <s v="POSITIVO"/>
    <m/>
    <s v="i KIT di ricambio sono stati consegnati a scaglioni (in parte dopo 24 gg e in parte dopo 48 gg)"/>
    <x v="2"/>
  </r>
  <r>
    <x v="1"/>
    <s v="AZIENDA SANITARIA LOCALE DI MATERA"/>
    <n v="8248660192"/>
    <n v="60000"/>
    <s v="ALTRI DPI"/>
    <x v="2"/>
    <x v="2"/>
    <s v="SCHERMI FACCIALI"/>
    <s v="Visiera protettiva monouso o, se pluriuso, con ricambi con struttura appoggio ogni 25 pz."/>
    <n v="4000"/>
    <n v="15"/>
    <n v="60000"/>
    <n v="4000"/>
    <x v="156"/>
    <n v="59489"/>
    <s v="1 dall'invio dell'ordine NSO pronta disponibilità"/>
    <m/>
    <s v="SI"/>
    <s v="SI"/>
    <s v="DENTAL WORLD s.r.l."/>
    <s v="NEGATIVO"/>
    <s v="POSITIVO"/>
    <s v="Fornitura avvenuta dopo giorni 5 giorni"/>
    <s v="La SUA-RB (Centrale di Committenza della Regione Basilicata) su impulso del Dipartimento Politiche della Persona, ha avviato le procedure di approvvigionamento solo a fine marzo 2020 e le relative forniture sono iniziate da fine aprile 2020"/>
    <x v="0"/>
  </r>
  <r>
    <x v="2"/>
    <s v="AZIENDA OSPEDALIERA BIANCHI MELACRINO MORELLI"/>
    <n v="8251220226"/>
    <n v="66931"/>
    <s v="ALTRI DPI"/>
    <x v="2"/>
    <x v="1"/>
    <m/>
    <s v="6 Stockinette in elastomero"/>
    <n v="300"/>
    <n v="2.1"/>
    <n v="66931"/>
    <n v="300"/>
    <x v="157"/>
    <n v="66931"/>
    <m/>
    <m/>
    <s v="SI"/>
    <s v="SI"/>
    <s v="Medical Device"/>
    <s v="POSITIVO"/>
    <s v="POSITIVO"/>
    <m/>
    <m/>
    <x v="12"/>
  </r>
  <r>
    <x v="2"/>
    <s v="AZIENDA OSPEDALIERA BIANCHI MELACRINO MORELLI"/>
    <n v="8251220226"/>
    <n v="66931"/>
    <s v="ALTRI DPI"/>
    <x v="2"/>
    <x v="3"/>
    <s v="LOTTO unico con 10 articoli"/>
    <s v="1 Camici chirurgici ultaprotettivo"/>
    <n v="2000"/>
    <n v="7"/>
    <n v="66931"/>
    <n v="2000"/>
    <x v="158"/>
    <n v="66931"/>
    <m/>
    <m/>
    <s v="SI"/>
    <s v="SI"/>
    <s v="Medical Device"/>
    <s v="POSITIVO"/>
    <s v="POSITIVO"/>
    <m/>
    <m/>
    <x v="3"/>
  </r>
  <r>
    <x v="2"/>
    <s v="AZIENDA OSPEDALIERA BIANCHI MELACRINO MORELLI"/>
    <n v="8251220226"/>
    <n v="66931"/>
    <s v="ALTRI DPI"/>
    <x v="2"/>
    <x v="3"/>
    <m/>
    <s v="2 Camici chirurgici standard in TNT"/>
    <n v="5191"/>
    <n v="3"/>
    <n v="66931"/>
    <n v="5191"/>
    <x v="159"/>
    <n v="66931"/>
    <m/>
    <m/>
    <s v="SI"/>
    <s v="SI"/>
    <s v="Unicaire"/>
    <s v="POSITIVO"/>
    <s v="POSITIVO"/>
    <m/>
    <m/>
    <x v="12"/>
  </r>
  <r>
    <x v="2"/>
    <s v="AZIENDA OSPEDALIERA BIANCHI MELACRINO MORELLI"/>
    <n v="8251220226"/>
    <n v="66931"/>
    <s v="ALTRI DPI"/>
    <x v="2"/>
    <x v="3"/>
    <m/>
    <s v="5 Camici chirurgici  in TNT"/>
    <n v="1710"/>
    <n v="2.8"/>
    <n v="66931"/>
    <n v="1710"/>
    <x v="160"/>
    <n v="66931"/>
    <m/>
    <m/>
    <s v="SI"/>
    <s v="SI"/>
    <s v="Medical Device"/>
    <s v="POSITIVO"/>
    <s v="POSITIVO"/>
    <m/>
    <m/>
    <x v="12"/>
  </r>
  <r>
    <x v="2"/>
    <s v="AZIENDA OSPEDALIERA BIANCHI MELACRINO MORELLI"/>
    <n v="8251220226"/>
    <n v="66931"/>
    <s v="ALTRI DPI"/>
    <x v="2"/>
    <x v="4"/>
    <m/>
    <s v=" 3 Copriscarpe in TNT"/>
    <n v="20000"/>
    <n v="0.06"/>
    <n v="66931"/>
    <n v="20000"/>
    <x v="161"/>
    <n v="66931"/>
    <m/>
    <m/>
    <s v="SI"/>
    <s v="SI"/>
    <s v="Mon &amp;Tex"/>
    <s v="POSITIVO"/>
    <s v="POSITIVO"/>
    <m/>
    <m/>
    <x v="12"/>
  </r>
  <r>
    <x v="2"/>
    <s v="AZIENDA OSPEDALIERA BIANCHI MELACRINO MORELLI"/>
    <n v="8251220226"/>
    <n v="66931"/>
    <s v="ALTRI DPI"/>
    <x v="2"/>
    <x v="4"/>
    <m/>
    <s v="4 Copriscarpe in PE"/>
    <n v="5000"/>
    <n v="0.08"/>
    <n v="66931"/>
    <n v="5000"/>
    <x v="162"/>
    <n v="66931"/>
    <m/>
    <m/>
    <s v="SI"/>
    <s v="SI"/>
    <s v="Unicaire"/>
    <s v="POSITIVO"/>
    <s v="POSITIVO"/>
    <m/>
    <m/>
    <x v="12"/>
  </r>
  <r>
    <x v="2"/>
    <s v="AZIENDA OSPEDALIERA BIANCHI MELACRINO MORELLI"/>
    <n v="8251220226"/>
    <n v="66931"/>
    <s v="ALTRI DPI"/>
    <x v="2"/>
    <x v="5"/>
    <m/>
    <s v="7 Caschetto con semi calotta"/>
    <n v="2000"/>
    <n v="7"/>
    <n v="66931"/>
    <n v="2000"/>
    <x v="158"/>
    <n v="66931"/>
    <m/>
    <m/>
    <s v="SI"/>
    <s v="SI"/>
    <s v="Univet"/>
    <s v="POSITIVO"/>
    <s v="POSITIVO"/>
    <m/>
    <m/>
    <x v="12"/>
  </r>
  <r>
    <x v="2"/>
    <s v="AZIENDA OSPEDALIERA BIANCHI MELACRINO MORELLI"/>
    <n v="8251220226"/>
    <n v="66931"/>
    <s v="ALTRI DPI"/>
    <x v="2"/>
    <x v="6"/>
    <m/>
    <s v=" 9 Occhiali protettivi"/>
    <n v="5500"/>
    <n v="1.4"/>
    <n v="66931"/>
    <n v="5500"/>
    <x v="163"/>
    <n v="66931"/>
    <m/>
    <m/>
    <s v="SI"/>
    <s v="SI"/>
    <s v="Univet"/>
    <s v="POSITIVO"/>
    <s v="POSITIVO"/>
    <m/>
    <m/>
    <x v="12"/>
  </r>
  <r>
    <x v="2"/>
    <s v="AZIENDA OSPEDALIERA BIANCHI MELACRINO MORELLI"/>
    <n v="8251220226"/>
    <n v="66931"/>
    <s v="ALTRI DPI"/>
    <x v="2"/>
    <x v="2"/>
    <m/>
    <s v="8 Visiera per caschetto"/>
    <n v="2400"/>
    <n v="3.2"/>
    <n v="66931"/>
    <n v="2400"/>
    <x v="164"/>
    <n v="66931"/>
    <m/>
    <m/>
    <s v="SI"/>
    <s v="SI"/>
    <s v="Univet"/>
    <s v="POSITIVO"/>
    <s v="POSITIVO"/>
    <m/>
    <m/>
    <x v="12"/>
  </r>
  <r>
    <x v="2"/>
    <s v="AZIENDA OSPEDALIERA BIANCHI MELACRINO MORELLI"/>
    <n v="8251220226"/>
    <n v="66931"/>
    <s v="ALTRI DPI"/>
    <x v="2"/>
    <x v="2"/>
    <m/>
    <s v=" 10 Occhiali a mascherina"/>
    <n v="300"/>
    <n v="3.2"/>
    <n v="66931"/>
    <n v="300"/>
    <x v="164"/>
    <n v="66931"/>
    <m/>
    <m/>
    <s v="SI"/>
    <s v="SI"/>
    <s v="Univet"/>
    <s v="POSITIVO"/>
    <s v="POSITIVO"/>
    <m/>
    <m/>
    <x v="12"/>
  </r>
  <r>
    <x v="2"/>
    <s v="AZIENDA SANITARIA PROVINCIALE DI VIBO VALENTIA"/>
    <s v="82450942D0"/>
    <n v="87952"/>
    <s v="ALTRI DPI"/>
    <x v="2"/>
    <x v="7"/>
    <s v="TUTE PROTETTIVE"/>
    <s v="Tuta con cappuccio Du Pont Tyvec Classic Expert Mod. CHF5 - Varie taglie"/>
    <n v="10900"/>
    <n v="8"/>
    <n v="87952"/>
    <n v="10900"/>
    <x v="165"/>
    <n v="87952"/>
    <s v="10 gg."/>
    <s v="3 gg."/>
    <s v="SI"/>
    <s v="SI"/>
    <s v="DuPont"/>
    <s v="**Positivo"/>
    <s v="POSITIVO"/>
    <s v="NESSUNA"/>
    <s v="La quantità effettiva ordinata è stata di n° 3.900 pz. X un importo di € 31.200 + Iva."/>
    <x v="4"/>
  </r>
  <r>
    <x v="3"/>
    <s v="AZIENDA SANITARIA LOCALE AVELLINO"/>
    <n v="8237460708"/>
    <n v="2202300"/>
    <s v="ALTRI DPI"/>
    <x v="2"/>
    <x v="1"/>
    <s v="DPI MANI/BRACCIA"/>
    <s v="Manicotti per la protezione avambracci idrorepellenti in polipropilene laminato con polietilene privi di frustoli compreso elastico nella parte superiore e polsino elastico"/>
    <n v="95784"/>
    <n v="4.5"/>
    <s v="6.112,356,00"/>
    <n v="60000"/>
    <x v="166"/>
    <n v="238800"/>
    <n v="730"/>
    <m/>
    <s v="Certificazioni CE per entrambi i rischi e la conformità alle norme tecniche UNI EN ISO 13688 - UNI EN 14126 - UNI EN 14605 - UNI EN 13034"/>
    <s v="Informazione non disponibile in quanto trattasi di gara espletata dalla società So.Re.Sa. S.p.A."/>
    <m/>
    <m/>
    <m/>
    <m/>
    <m/>
    <x v="15"/>
  </r>
  <r>
    <x v="3"/>
    <s v="SOCIETA' REGIONALE PER LA SANITA' SO.RE.SA. S.P.A."/>
    <s v="  8266996CE7"/>
    <s v="85.31.6109,85"/>
    <s v="ALTRI DPI"/>
    <x v="2"/>
    <x v="4"/>
    <s v="CALZATURE"/>
    <s v="calzari/sovrascarpe"/>
    <n v="11662000"/>
    <n v="0.05"/>
    <n v="583100"/>
    <n v="0"/>
    <x v="17"/>
    <n v="0"/>
    <m/>
    <m/>
    <s v="SI"/>
    <m/>
    <m/>
    <m/>
    <m/>
    <s v="lotto deserto"/>
    <s v="L'importo indicato nella colonna 5 è relativo al solo lotto in oggetto. Si conferma che il totale complessivo della procedura è pari all'importo riportato in colonna 2. All'interno della procedura di cui trattasi sono presenti 3 lotti relativi a mascherine con i seguenti cig: 8267111BCE (Mascherine chirurgiche), 8267116FED (Mascherine FFP2), 826712033E (Mascherine FFP3)"/>
    <x v="15"/>
  </r>
  <r>
    <x v="3"/>
    <s v="AZIENDA SANITARIA LOCALE AVELLINO"/>
    <n v="8237460708"/>
    <n v="2202300"/>
    <s v="ALTRI DPI"/>
    <x v="2"/>
    <x v="8"/>
    <s v="DPI MANI/BRACCIA"/>
    <s v="Guanti chirurgici monouso sterili per la protezione da agenti biologici/microrganismi con una formulazione che esercita disinfezione immessa nella matrice polimerica"/>
    <n v="946888"/>
    <n v="6"/>
    <s v="6.112,356,00"/>
    <n v="330000"/>
    <x v="167"/>
    <n v="1963500"/>
    <n v="730"/>
    <m/>
    <s v="Marcatura CE come DPI di III categoria - conformità alle norme UNI EN 420 - 374 - 388"/>
    <s v="Informazione non disponibile in quanto trattasi di gara espletata dalla società So.Re.Sa. S.p.A."/>
    <m/>
    <m/>
    <m/>
    <m/>
    <m/>
    <x v="15"/>
  </r>
  <r>
    <x v="3"/>
    <s v="AZIENDA SANITARIA LOCALE NAPOLI 1 CENTRO"/>
    <n v="8254651180"/>
    <n v="385836"/>
    <s v="ALTRI DPI"/>
    <x v="2"/>
    <x v="8"/>
    <m/>
    <s v="Guanti DPI monouso in lattice, non sterili, ambidestri,perlaprotezionedaagentibiologici/ microrganismi,depolverati- Adesione alla convenzione SORESA per la fornitura di dispositivi di protezione individuale braccia-mani e vie respiratorie occorrenti alle AA.SS.LL./AA.OO./AA.OO.UU./IRCSS ed altre amministrazioni pubbliche della Regione Campania"/>
    <n v="7015200"/>
    <n v="5.5E-2"/>
    <n v="385836"/>
    <n v="7015200"/>
    <x v="168"/>
    <n v="385836"/>
    <s v="730gg"/>
    <s v="730gg"/>
    <s v="SI"/>
    <s v="SI"/>
    <s v="DERMA CHLOR PLUS"/>
    <s v="POSITIVO"/>
    <s v="POSITIVO"/>
    <m/>
    <m/>
    <x v="13"/>
  </r>
  <r>
    <x v="4"/>
    <s v="CONSIP S.P.A."/>
    <s v="82414389C7"/>
    <n v="69538854"/>
    <s v="ALTRI DPI"/>
    <x v="2"/>
    <x v="6"/>
    <s v="OCCHIALI"/>
    <s v="Occhiali protettivi: Occhiali di protezione individuale per attività sanitarie"/>
    <n v="1244543"/>
    <n v="3"/>
    <n v="3733629"/>
    <n v="14120"/>
    <x v="169"/>
    <n v="40948"/>
    <s v="45 giorni dalla ricezione dell'ordine di fornitura"/>
    <n v="6"/>
    <s v="SI"/>
    <s v="SI"/>
    <s v="COVERGUARD - 60400 VISILUX_x000a_COVERGUARD - 6GAM0 GAMMA_x000a_JSP - M9200_x000a_COVERGUARD - 6PHI0_x000a_COVERGUARD - 6PSI0_x000a_COVERGUARD - 62650_x000a_"/>
    <s v="POSITIVO"/>
    <s v="POSITIVO"/>
    <m/>
    <s v="DPI cat.1 - è sufficiente un’autodichiarazione del produttore/importatore circa il possesso della marcatura CE. "/>
    <x v="0"/>
  </r>
  <r>
    <x v="4"/>
    <s v="CONSIP S.P.A."/>
    <s v="82414389C7"/>
    <n v="69538854"/>
    <s v="ALTRI DPI"/>
    <x v="2"/>
    <x v="6"/>
    <s v="OCCHIALI"/>
    <s v="Occhiali protettivi: Occhiali di protezione individuale per attività sanitarie"/>
    <n v="1244544"/>
    <n v="3"/>
    <n v="3733629"/>
    <n v="380000"/>
    <x v="170"/>
    <n v="1121000"/>
    <s v="45 giorni dalla ricezione dell'ordine di fornitura"/>
    <n v="56"/>
    <s v="SI"/>
    <s v="SI"/>
    <s v="DEALFA - DEALPROTECT SGM00001"/>
    <s v="POSITIVO"/>
    <s v="POSITIVO"/>
    <m/>
    <s v="DPI cat.1 - è sufficiente un’autodichiarazione del produttore/importatore circa il possesso della marcatura CE. "/>
    <x v="0"/>
  </r>
  <r>
    <x v="4"/>
    <s v="CONSIP S.P.A."/>
    <s v="82414389C7"/>
    <n v="69538854"/>
    <s v="ALTRI DPI"/>
    <x v="2"/>
    <x v="6"/>
    <s v="OCCHIALI"/>
    <s v="Occhiali protettivi: Occhiali di protezione individuale per attività sanitarie"/>
    <n v="1244545"/>
    <n v="3"/>
    <n v="3733629"/>
    <n v="20000"/>
    <x v="160"/>
    <n v="56000"/>
    <s v="45 giorni dalla ricezione dell'ordine di fornitura"/>
    <n v="48"/>
    <s v="SI"/>
    <s v="SI"/>
    <s v="IDS - FD01"/>
    <s v="POSITIVO"/>
    <s v="POSITIVO"/>
    <m/>
    <s v="DPI cat.1 - è sufficiente un’autodichiarazione del produttore/importatore circa il possesso della marcatura CE. "/>
    <x v="0"/>
  </r>
  <r>
    <x v="4"/>
    <s v="CONSIP S.P.A."/>
    <s v="82414389C7"/>
    <n v="69538854"/>
    <s v="ALTRI DPI"/>
    <x v="2"/>
    <x v="2"/>
    <s v="SCHERMI FACCIALI"/>
    <s v="Visiere di protezione monouso o intercambiabili: Visiera protettiva monouso o ricambi per visiera protettiva pluriuso (in tal caso ogni 25 pezzi dovrà essere inclusa nel prezzo offerto la struttura di appoggio)"/>
    <n v="4117005"/>
    <n v="15"/>
    <n v="61755075"/>
    <n v="4117005"/>
    <x v="171"/>
    <n v="21696616.350000001"/>
    <s v="7 giorni dalla ricezione dell'ordine di fornitura"/>
    <n v="25"/>
    <s v="SI"/>
    <s v="SI"/>
    <s v="DE CARE - F12_x000a_HO CHENG - F03_x000a_TIANLI - TIA01"/>
    <s v="POSITIVO"/>
    <s v="POSITIVO"/>
    <m/>
    <s v="DPI cat.1 - è sufficiente un’autodichiarazione del produttore/importatore circa il possesso della marcatura CE. La data di consegna prevista di 7 giorni si riferisce agli ordinativi effettuati da AGMIN precedentemente all'esclusione _x000a_DPI cat.1 - è sufficiente un’autodichiarazione del produttore/importatore circa il possesso della marcatura CE. _x000a_DPI cat.1 - è sufficiente un’autodichiarazione del produttore/importatore circa il possesso della marcatura CE. "/>
    <x v="0"/>
  </r>
  <r>
    <x v="4"/>
    <s v="CONSIP S.P.A."/>
    <s v="82414389C7"/>
    <n v="69538854"/>
    <s v="ALTRI DPI"/>
    <x v="2"/>
    <x v="2"/>
    <s v="SCHERMI FACCIALI"/>
    <s v="Visiere di protezione monouso o intercambiabili: Visiera protettiva monouso o ricambi per visiera protettiva pluriuso (in tal caso ogni 25 pezzi dovrà essere inclusa nel prezzo offerto la struttura di appoggio)"/>
    <n v="4117006"/>
    <n v="15"/>
    <n v="61755075"/>
    <n v="365000"/>
    <x v="172"/>
    <n v="5110000"/>
    <s v="15 giorni dalla ricezione dell'ordine di fornitura"/>
    <n v="17"/>
    <s v="SI"/>
    <s v="SI"/>
    <s v="DEALFA - DEALPROTECT FSM00001"/>
    <s v="POSITIVO"/>
    <s v="POSITIVO"/>
    <m/>
    <s v="DPI cat.1 - è sufficiente un’autodichiarazione del produttore/importatore circa il possesso della marcatura CE. "/>
    <x v="0"/>
  </r>
  <r>
    <x v="4"/>
    <s v="CONSIP S.P.A."/>
    <s v="82414389C7"/>
    <n v="69538854"/>
    <s v="ALTRI DPI"/>
    <x v="2"/>
    <x v="2"/>
    <s v="SCHERMI FACCIALI"/>
    <s v="Visiere di protezione monouso o intercambiabili: Visiera protettiva monouso o ricambi per visiera protettiva pluriuso (in tal caso ogni 25 pezzi dovrà essere inclusa nel prezzo offerto la struttura di appoggio)"/>
    <n v="4117007"/>
    <n v="15"/>
    <n v="61755075"/>
    <n v="1540000"/>
    <x v="173"/>
    <n v="4496800"/>
    <s v="45 giorni dalla ricezione dell'ordine di fornitura"/>
    <s v="consegna in corso"/>
    <s v="SI"/>
    <s v="SI"/>
    <s v="UNICORN SHIELD - FACE SHIELD"/>
    <s v="POSITIVO"/>
    <s v="POSITIVO"/>
    <m/>
    <s v="DPI cat.1 - è sufficiente un’autodichiarazione del produttore/importatore circa il possesso della marcatura CE. "/>
    <x v="0"/>
  </r>
  <r>
    <x v="4"/>
    <s v="CONSIP S.P.A."/>
    <s v="82414389C7"/>
    <n v="69538854"/>
    <s v="ALTRI DPI"/>
    <x v="2"/>
    <x v="2"/>
    <s v="SCHERMI FACCIALI"/>
    <s v="Visiere di protezione monouso o intercambiabili: Visiera protettiva monouso o ricambi per visiera protettiva pluriuso (in tal caso ogni 25 pezzi dovrà essere inclusa nel prezzo offerto la struttura di appoggio)"/>
    <n v="4117008"/>
    <n v="15"/>
    <n v="61755075"/>
    <n v="50000"/>
    <x v="174"/>
    <n v="508500"/>
    <s v="45 giorni dalla ricezione dell'ordine di fornitura"/>
    <s v="NA"/>
    <s v="SI"/>
    <s v="SI"/>
    <s v="IDS - FD02"/>
    <s v="NA"/>
    <s v="NA"/>
    <m/>
    <s v="Il prodotto non è stato ordinato. DPI cat.1 - è sufficiente un’autodichiarazione del produttore/importatore circa il possesso della marcatura CE. "/>
    <x v="0"/>
  </r>
  <r>
    <x v="4"/>
    <s v="CONSIP S.P.A."/>
    <s v="82414389C7"/>
    <n v="69538854"/>
    <s v="ALTRI DPI"/>
    <x v="2"/>
    <x v="2"/>
    <s v="MASCHERE OCCHI"/>
    <s v="Occhiali protettivi modelli a maschera: Occhiali del tipo panoramico a maschera per attività sanitarie"/>
    <n v="810030"/>
    <n v="5"/>
    <n v="4050150"/>
    <n v="810000"/>
    <x v="175"/>
    <n v="3863700"/>
    <s v="7 giorni dalla ricezione dell'ordine di fornitura"/>
    <n v="22"/>
    <s v="SI"/>
    <s v="SI"/>
    <s v="HO CHENG - A611-1, A611-2A_x000a_XIAMEN JIAYU OPTICAL CO. LTD - JY32001"/>
    <s v="POSITIVO"/>
    <s v="POSITIVO"/>
    <m/>
    <s v="DPI cat.1 - è sufficiente un’autodichiarazione del produttore/importatore circa il possesso della marcatura CE. "/>
    <x v="0"/>
  </r>
  <r>
    <x v="4"/>
    <s v="CONSIP S.P.A."/>
    <s v="82414389C7"/>
    <n v="69538854"/>
    <s v="ALTRI DPI"/>
    <x v="2"/>
    <x v="2"/>
    <s v="MASCHERE OCCHI"/>
    <s v="Occhiali protettivi modelli a maschera: Occhiali del tipo panoramico a maschera per attività sanitarie"/>
    <n v="810031"/>
    <n v="5"/>
    <n v="4050150"/>
    <n v="290000"/>
    <x v="176"/>
    <n v="1444200"/>
    <s v="45 giorni dalla ricezione dell'ordine di fornitura"/>
    <s v="consegna in corso"/>
    <s v="SI"/>
    <s v="SI"/>
    <s v="DEALFA - DEALPROTECT SGM00002"/>
    <s v="POSITIVO"/>
    <s v="POSITIVO"/>
    <m/>
    <s v="DPI cat.1 - è sufficiente un’autodichiarazione del produttore/importatore circa il possesso della marcatura CE. "/>
    <x v="0"/>
  </r>
  <r>
    <x v="5"/>
    <s v="AZIENDA UNITA' SANITARIA LOCALE DI PIACENZA"/>
    <s v="82529738C3"/>
    <n v="149999"/>
    <s v="ALTRI DPI"/>
    <x v="2"/>
    <x v="3"/>
    <s v="CAMICI"/>
    <s v="CAMICI IN TYVEK"/>
    <m/>
    <m/>
    <n v="149999"/>
    <m/>
    <x v="19"/>
    <m/>
    <m/>
    <m/>
    <m/>
    <m/>
    <m/>
    <m/>
    <m/>
    <s v="RICHIESTA ANNULLAMENTO  CIG CON TICKET 2020052888013652 del 28.5.2020 NON SI E' DATO SEGUITO ALLE FORNITURE RICHIESTE "/>
    <m/>
    <x v="10"/>
  </r>
  <r>
    <x v="5"/>
    <s v="AZIENDA OSPEDALIERO - UNIVERSITARIA DI MODENA"/>
    <s v="82504159D5"/>
    <n v="149500"/>
    <s v="ALTRI DPI"/>
    <x v="2"/>
    <x v="2"/>
    <m/>
    <s v="visiera con calotta"/>
    <n v="85"/>
    <n v="12.6"/>
    <n v="149500"/>
    <n v="85"/>
    <x v="177"/>
    <n v="1071"/>
    <n v="30"/>
    <n v="30"/>
    <s v="no"/>
    <s v="NO"/>
    <s v="CHEMFOR"/>
    <s v="POSITIVO"/>
    <s v="POSITIVO"/>
    <m/>
    <s v="essendo DPI  UNIEN ISO 9001:2015"/>
    <x v="2"/>
  </r>
  <r>
    <x v="5"/>
    <s v="AZIENDA OSPEDALIERO - UNIVERSITARIA DI MODENA"/>
    <s v="82504159D5"/>
    <n v="149500"/>
    <s v="ALTRI DPI"/>
    <x v="2"/>
    <x v="7"/>
    <s v="TUTE"/>
    <s v="con cappuccio senza piede"/>
    <n v="9500"/>
    <n v="9.5500000000000007"/>
    <n v="149500"/>
    <n v="9500"/>
    <x v="178"/>
    <n v="62700"/>
    <n v="30"/>
    <n v="30"/>
    <s v="no"/>
    <s v="NO"/>
    <s v="CHEMFOR"/>
    <s v="POSITIVO"/>
    <s v="POSITIVO"/>
    <m/>
    <s v="essendo DPI  UNIEN ISO 9001:2015"/>
    <x v="0"/>
  </r>
  <r>
    <x v="5"/>
    <s v="AZIENDA OSPEDALIERO - UNIVERSITARIA DI MODENA"/>
    <s v="82504159D5"/>
    <n v="149500"/>
    <s v="ALTRI DPI"/>
    <x v="2"/>
    <x v="7"/>
    <s v="TUTE"/>
    <s v="con cappuccio senza piede "/>
    <n v="6000"/>
    <n v="9.5500000000000007"/>
    <n v="149500"/>
    <n v="6000"/>
    <x v="179"/>
    <n v="57300.000000000007"/>
    <n v="30"/>
    <s v="ne mancano 3500"/>
    <s v="no"/>
    <s v="NO"/>
    <s v="CHEMFOR"/>
    <s v="POSITIVO"/>
    <s v="POSITIVO"/>
    <m/>
    <s v="essendo DPI  UNIEN ISO 9001:2015"/>
    <x v="0"/>
  </r>
  <r>
    <x v="7"/>
    <s v="AZIENDA SANITARIA LOCALE ROMA 1"/>
    <s v="8251604F05"/>
    <n v="500000"/>
    <s v="ALTRI DPI"/>
    <x v="2"/>
    <x v="6"/>
    <s v="OCCHIALI"/>
    <s v="Occhiali di protezione"/>
    <n v="2000"/>
    <n v="5.89"/>
    <n v="500000"/>
    <n v="2000"/>
    <x v="180"/>
    <n v="11780"/>
    <s v="7 mesi"/>
    <s v="31.12.2020"/>
    <s v="SI"/>
    <s v="SI"/>
    <s v="Produttore estero(Cinese)"/>
    <s v="POSITIVO"/>
    <s v="POSITIVO"/>
    <m/>
    <m/>
    <x v="2"/>
  </r>
  <r>
    <x v="8"/>
    <s v=" IRCCS &quot;OSPEDALE POLICLINICO SAN MARTINO&quot;"/>
    <s v="82506793B3"/>
    <n v="105656.84"/>
    <s v="ALTRI DPI"/>
    <x v="2"/>
    <x v="3"/>
    <s v="CAMICI"/>
    <s v="CAMICE MONOUSO IN SMS 7M"/>
    <n v="526"/>
    <n v="0.84"/>
    <n v="105656.84"/>
    <n v="526"/>
    <x v="181"/>
    <n v="441"/>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4"/>
    <s v="ALTRO (indicare tipologia in DESCRIZIONE SINTETICA DEL PRODOTTO)"/>
    <s v=" COPRICALZARE IMPERMEABILE TNT"/>
    <n v="11000"/>
    <n v="0.123"/>
    <n v="105656.84"/>
    <n v="40000"/>
    <x v="182"/>
    <n v="492"/>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4"/>
    <s v="ALTRO (indicare tipologia in DESCRIZIONE SINTETICA DEL PRODOTTO)"/>
    <s v=" COPRISCARPE IMPERMEABILE"/>
    <n v="40000"/>
    <n v="5.3999999999999999E-2"/>
    <n v="105656.84"/>
    <n v="40000"/>
    <x v="183"/>
    <n v="216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4"/>
    <s v="ALTRO (indicare tipologia in DESCRIZIONE SINTETICA DEL PRODOTTO)"/>
    <s v="COPRISCARPE MONOUSO - TNT"/>
    <n v="100000"/>
    <n v="3.3000000000000002E-2"/>
    <n v="105656.84"/>
    <n v="100000"/>
    <x v="184"/>
    <n v="3300"/>
    <n v="5"/>
    <n v="2"/>
    <s v="SI"/>
    <s v="SI"/>
    <m/>
    <s v="POSITIVO"/>
    <s v="POSITIVO"/>
    <m/>
    <s v="acquisto fatto dal Policlinico per conto di tutte le Aziende della Regione Liguria su autorizzazione Centrale Regionale Acquisto (deliberazione n. 492 del 18/03/2020)"/>
    <x v="2"/>
  </r>
  <r>
    <x v="8"/>
    <s v="UNITA' SANITARIA LOCALE N. 1 IMPERIESE"/>
    <s v="8268904372"/>
    <n v="85000"/>
    <s v="ALTRI DPI"/>
    <x v="2"/>
    <x v="5"/>
    <s v="ALTRO (indicare tipologia in DESCRIZIONE SINTETICA DEL PRODOTTO)"/>
    <s v="COPRICAPO CON MANTELLINA"/>
    <n v="5000"/>
    <n v="0.45"/>
    <n v="85000"/>
    <n v="5000"/>
    <x v="185"/>
    <n v="2250"/>
    <n v="10"/>
    <n v="15"/>
    <s v="no"/>
    <s v="NO"/>
    <s v="GHP"/>
    <s v="POSITIVO"/>
    <s v="POSITIVO"/>
    <m/>
    <s v="idem come sopra"/>
    <x v="0"/>
  </r>
  <r>
    <x v="8"/>
    <s v=" IRCCS &quot;OSPEDALE POLICLINICO SAN MARTINO&quot;"/>
    <s v="82506793B3"/>
    <n v="105656.84"/>
    <s v="ALTRI DPI"/>
    <x v="2"/>
    <x v="5"/>
    <s v="ALTRO (indicare tipologia in DESCRIZIONE SINTETICA DEL PRODOTTO)"/>
    <s v=" CUFFIA MONOUSO - BLU"/>
    <n v="50000"/>
    <n v="0.02"/>
    <n v="105656.84"/>
    <n v="50000"/>
    <x v="186"/>
    <n v="100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9"/>
    <s v="GREMBIULI"/>
    <s v="GREMBIULE TNT+PE"/>
    <n v="10000"/>
    <n v="0.33350000000000002"/>
    <n v="105656.84"/>
    <n v="10000"/>
    <x v="187"/>
    <n v="3335"/>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9"/>
    <s v="GREMBIULI"/>
    <s v=" GREMBIULE IN POLIETILENE ALTA PROTEZIONE"/>
    <n v="30000"/>
    <n v="5.6000000000000001E-2"/>
    <n v="105656.84"/>
    <n v="30000"/>
    <x v="188"/>
    <n v="168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GUANTI CHIR.STE.NEOPRENE "/>
    <n v="17200"/>
    <n v="0.86499999999999999"/>
    <n v="105656.84"/>
    <n v="17200"/>
    <x v="189"/>
    <n v="14878"/>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 GUANTI NIT.SOFT PW 1000 varie misure"/>
    <n v="480000"/>
    <n v="2.6499999999999999E-2"/>
    <n v="105656.84"/>
    <n v="363000"/>
    <x v="190"/>
    <n v="9619.5"/>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GUANTI NIT SOFT P.F.PER ALIMENTI varie misure"/>
    <n v="560000"/>
    <n v="3.1E-2"/>
    <n v="105656.84"/>
    <n v="560000"/>
    <x v="191"/>
    <n v="1736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GUANTI NIT.SOFT P.F. varie misure"/>
    <n v="460000"/>
    <n v="2.9000000000000001E-2"/>
    <n v="105656.84"/>
    <n v="460000"/>
    <x v="192"/>
    <n v="1334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GUANTI NIT SOFT P.F. CONF. 200 PZ SMALL"/>
    <n v="126000"/>
    <n v="2.6499999999999999E-2"/>
    <n v="105656.84"/>
    <n v="346000"/>
    <x v="190"/>
    <n v="9169"/>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 GUANTI NITRILE P.F. varie misure"/>
    <n v="220000"/>
    <n v="3.3000000000000002E-2"/>
    <n v="105656.84"/>
    <n v="220000"/>
    <x v="184"/>
    <n v="726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 GUANTI NITRILE P.F.varie misure"/>
    <n v="300000"/>
    <n v="3.5999999999999997E-2"/>
    <n v="105656.84"/>
    <n v="270000"/>
    <x v="193"/>
    <n v="972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 GUANTI NITR.LUNGHI P.F varie misure"/>
    <n v="90000"/>
    <n v="0.06"/>
    <n v="105656.84"/>
    <n v="90000"/>
    <x v="161"/>
    <n v="5400"/>
    <n v="5"/>
    <n v="2"/>
    <s v="SI"/>
    <s v="SI"/>
    <m/>
    <s v="POSITIVO"/>
    <s v="POSITIVO"/>
    <m/>
    <s v="acquisto fatto dal Policlinico per conto di tutte le Aziende della Regione Liguria su autorizzazione Centrale Regionale Acquisto (deliberazione n. 492 del 18/03/2020)"/>
    <x v="2"/>
  </r>
  <r>
    <x v="8"/>
    <s v=" IRCCS &quot;OSPEDALE POLICLINICO SAN MARTINO&quot;"/>
    <s v="82506793B3"/>
    <n v="105656.84"/>
    <s v="ALTRI DPI"/>
    <x v="2"/>
    <x v="8"/>
    <s v="GUANTI"/>
    <s v=" GUANTI NITR.XLUNGHI P.F. varie misure"/>
    <n v="27000"/>
    <n v="0.27"/>
    <n v="105656.84"/>
    <n v="24000"/>
    <x v="194"/>
    <n v="6480"/>
    <n v="5"/>
    <n v="2"/>
    <s v="SI"/>
    <s v="SI"/>
    <m/>
    <s v="POSITIVO"/>
    <s v="POSITIVO"/>
    <m/>
    <s v="acquisto fatto dal Policlinico per conto di tutte le Aziende della Regione Liguria su autorizzazione Centrale Regionale Acquisto (deliberazione n. 492 del 18/03/2020)"/>
    <x v="2"/>
  </r>
  <r>
    <x v="8"/>
    <s v="UNITA' SANITARIA LOCALE N. 1 IMPERIESE"/>
    <s v="8268904372"/>
    <n v="85000"/>
    <s v="ALTRI DPI"/>
    <x v="2"/>
    <x v="7"/>
    <s v="TUTE"/>
    <s v="monouso TNT - SPUNBONDED TRASPIRANTE IDROREPELLENTE RICICLABILE 70/80 GR PROTEZIONE 5/6"/>
    <n v="6000"/>
    <n v="8"/>
    <n v="85000"/>
    <n v="6000"/>
    <x v="165"/>
    <n v="48000"/>
    <n v="10"/>
    <n v="15"/>
    <s v="no"/>
    <s v="NO"/>
    <s v="GHP"/>
    <s v="POSITIVO"/>
    <s v="POSITIVO"/>
    <m/>
    <s v="Affidamento in somma urgenza ex art 63 comma 6 D.Lgs. N.50/2016_x000a_Si è richiesto e preso atto che la ditta certificazione ha presentato_x000a_istanza all'Inail per ottenere apposita autorizzazione alla produzione ex art. 15 c. 3 D.L. 18 del 17/3/2020 ora Legge 27/2020"/>
    <x v="0"/>
  </r>
  <r>
    <x v="8"/>
    <s v="AZIENDA LIGURE SANITARIA DELLA REGIONE LIGURIA"/>
    <s v="8242409B12"/>
    <n v="5000000"/>
    <s v="ALTRI DPI"/>
    <x v="2"/>
    <x v="0"/>
    <m/>
    <m/>
    <m/>
    <m/>
    <m/>
    <m/>
    <x v="19"/>
    <m/>
    <m/>
    <m/>
    <m/>
    <m/>
    <m/>
    <m/>
    <m/>
    <m/>
    <m/>
    <x v="11"/>
  </r>
  <r>
    <x v="9"/>
    <s v="ASST CREMA"/>
    <s v="8258331E51"/>
    <n v="84000"/>
    <s v="ALTRI DPI"/>
    <x v="2"/>
    <x v="3"/>
    <s v="CAMICI"/>
    <s v="camici ospedalieri monouso certificati CE idrorepellenti e traspiranti"/>
    <n v="15000"/>
    <n v="5.6"/>
    <n v="84000"/>
    <n v="15000"/>
    <x v="195"/>
    <n v="84000"/>
    <n v="30"/>
    <n v="15"/>
    <s v="SI"/>
    <s v="SI"/>
    <s v="MAROBE SRL"/>
    <s v="POSITIVO"/>
    <s v="POSITIVO"/>
    <s v="NESSUNA"/>
    <m/>
    <x v="0"/>
  </r>
  <r>
    <x v="9"/>
    <s v=" ASST DI LODI"/>
    <n v="8248043467"/>
    <n v="491570"/>
    <s v="ALTRI DPI"/>
    <x v="2"/>
    <x v="3"/>
    <s v="MATERIALE IN TNT STERILE (CAMICI)"/>
    <s v="CAMICI RINFORZATI, TUTTE LE TAGLIE"/>
    <n v="83450"/>
    <s v="GARA CENTRALIZZATA"/>
    <m/>
    <m/>
    <x v="196"/>
    <n v="491569.2"/>
    <n v="1041"/>
    <m/>
    <m/>
    <m/>
    <m/>
    <m/>
    <m/>
    <m/>
    <s v="ADESIONE CONVENZIONE ARCA_2019_057R"/>
    <x v="5"/>
  </r>
  <r>
    <x v="9"/>
    <s v=" ASST DI LODI"/>
    <n v="8248043467"/>
    <n v="491570"/>
    <s v="ALTRI DPI"/>
    <x v="2"/>
    <x v="3"/>
    <s v="MATERIALE IN TNT STERILE (CAMICI)"/>
    <s v="CAMICI CHIRURGICI STERILI STANDARD, TUTTE LE TAGLIE"/>
    <n v="187560"/>
    <s v="GARA CENTRALIZZATA"/>
    <m/>
    <m/>
    <x v="197"/>
    <n v="491569.2"/>
    <m/>
    <m/>
    <m/>
    <m/>
    <m/>
    <m/>
    <m/>
    <m/>
    <m/>
    <x v="6"/>
  </r>
  <r>
    <x v="9"/>
    <s v=" ASST OVEST MILANESE"/>
    <s v="82535851CF"/>
    <n v="197900"/>
    <s v="ALTRI DPI"/>
    <x v="2"/>
    <x v="3"/>
    <s v="CAMICI"/>
    <s v="CAMICE VISITATORE IDROREPELLENTE"/>
    <n v="50000"/>
    <n v="3.8"/>
    <n v="197900"/>
    <n v="50000"/>
    <x v="198"/>
    <n v="190000"/>
    <n v="60"/>
    <n v="43"/>
    <s v="SI"/>
    <s v="SI"/>
    <s v="Turkey"/>
    <s v="POSITIVO"/>
    <s v="POSITIVO"/>
    <m/>
    <m/>
    <x v="2"/>
  </r>
  <r>
    <x v="9"/>
    <s v=" ASST OVEST MILANESE"/>
    <s v="82535851CF"/>
    <n v="197901"/>
    <s v="ALTRI DPI"/>
    <x v="2"/>
    <x v="3"/>
    <s v="CAMICI"/>
    <s v="CAMICE CHIRURGICO RINFORZATO IDROREPELLENTE"/>
    <n v="1000"/>
    <n v="7.9"/>
    <n v="197900"/>
    <n v="1000"/>
    <x v="199"/>
    <n v="7900"/>
    <n v="60"/>
    <n v="21"/>
    <s v="SI"/>
    <s v="SI"/>
    <s v="Turkey"/>
    <s v="POSITIVO"/>
    <s v="POSITIVO"/>
    <m/>
    <m/>
    <x v="2"/>
  </r>
  <r>
    <x v="9"/>
    <s v="ASST PAPA GIOVANNI XXIII"/>
    <n v="8260069891"/>
    <n v="113000"/>
    <s v="ALTRI DPI"/>
    <x v="2"/>
    <x v="3"/>
    <m/>
    <s v="Camici chirurgici non sterili"/>
    <n v="20000"/>
    <n v="5.65"/>
    <n v="113000"/>
    <n v="20000"/>
    <x v="195"/>
    <n v="112000"/>
    <n v="4"/>
    <n v="15"/>
    <s v="SI"/>
    <s v="SI"/>
    <s v="TRAPUNTATURA &quot;BEL PUNTO&quot; srl"/>
    <s v="POSITIVO"/>
    <s v="POSITIVO"/>
    <m/>
    <m/>
    <x v="13"/>
  </r>
  <r>
    <x v="9"/>
    <s v=" ASST OVEST MILANESE"/>
    <s v="824715037A"/>
    <n v="112000"/>
    <s v="MASCHERINE"/>
    <x v="2"/>
    <x v="3"/>
    <s v="ALTRO (indicare tipologia in DESCRIZIONE SINTETICA DEL PRODOTTO)"/>
    <s v="Camici monouso idrorepellenti"/>
    <n v="20000"/>
    <n v="5.6"/>
    <n v="112000"/>
    <n v="20000"/>
    <x v="195"/>
    <n v="112000"/>
    <n v="60"/>
    <n v="48"/>
    <s v="SI"/>
    <s v="SI"/>
    <s v="Marobe s.r.l."/>
    <s v="POSITIVO"/>
    <s v="POSITIVO"/>
    <m/>
    <m/>
    <x v="2"/>
  </r>
  <r>
    <x v="10"/>
    <s v="O.R. MARCHE NORD "/>
    <n v="8254830536"/>
    <n v="165370"/>
    <s v="ALTRI DPI"/>
    <x v="2"/>
    <x v="2"/>
    <s v="SCHERMI FACCIALI"/>
    <s v="DPI almeno di CATEGORIA II utilizzabile in abbinamento con altri DPI sovrapponibili a occhiali correttivi, lenti trasparenti antigraffio antiappannamento"/>
    <n v="400"/>
    <n v="29"/>
    <n v="11600"/>
    <m/>
    <x v="19"/>
    <m/>
    <m/>
    <m/>
    <m/>
    <m/>
    <m/>
    <m/>
    <m/>
    <m/>
    <s v="Il CIG SI RIFERISCE AL LOTTO 1 DI UNA GARA COMPOSTA DA PIU' LOTTI. IL SUDDETTO LOTTO NON E' STATO AGGIUDICATO"/>
    <x v="6"/>
  </r>
  <r>
    <x v="10"/>
    <s v="AGENZIA REGIONALE SANITARIA MARCHE"/>
    <s v="827130941D"/>
    <n v="198000"/>
    <s v="ALTRI DPI"/>
    <x v="2"/>
    <x v="7"/>
    <s v="TUTE"/>
    <s v="Tute modello LTZY-0226"/>
    <n v="10000"/>
    <n v="19.8"/>
    <n v="198000"/>
    <n v="10000"/>
    <x v="200"/>
    <n v="198000"/>
    <s v="8 GIORNI DAL PAGAMENTO DELL'ACCONTO "/>
    <n v="29"/>
    <s v="SI"/>
    <s v="SI"/>
    <s v="ZHEJIANG LANTIAN GARMENT CO. LTD. "/>
    <s v="POSITIVO"/>
    <s v="POSITIVO"/>
    <s v="L'importatore non è riuscito a rispettare il termine pattuito per la fornitura per cause indipendenti dalla sua volontà. Le importazioni di questi DPI infatti si sono rivelate più complicate del previsto, a causa dei minori voli disponibili e del cambiamento delle norme doganali sia in Italia che in Cina. "/>
    <m/>
    <x v="0"/>
  </r>
  <r>
    <x v="10"/>
    <s v="Asur Marche"/>
    <n v="8260884920"/>
    <n v="198800"/>
    <s v="ALTRI DPI"/>
    <x v="2"/>
    <x v="0"/>
    <m/>
    <s v="LA PROCEDURA NON E ' STATA CONCLUSA "/>
    <m/>
    <m/>
    <m/>
    <m/>
    <x v="19"/>
    <m/>
    <m/>
    <m/>
    <m/>
    <m/>
    <m/>
    <m/>
    <m/>
    <m/>
    <m/>
    <x v="8"/>
  </r>
  <r>
    <x v="11"/>
    <s v="AZIENDA SANITARIA REGIONALE DEL MOLISE"/>
    <s v="8238270378"/>
    <n v="47470"/>
    <s v="ALTRI DPI"/>
    <x v="2"/>
    <x v="6"/>
    <s v="OCCHIALI"/>
    <s v="Occhiali di protezione "/>
    <n v="600"/>
    <s v="vedi note colonna 31 acquisto direttto per mergenza Coronavirus con imputazione della spesa su donazioni in danaro riferimento ex art. 99 D.L. n. 18/2020 convertito nella Legge n. 27/2020"/>
    <s v="vedi note colonna 31 acquisto direttto per mergenza Coronavirus con imputazione della spesa su donazioni in danaro riferimento ex art. 99 D.L. n. 18/2020 convertito nella Legge n. 27/2020"/>
    <n v="600"/>
    <x v="201"/>
    <n v="6600"/>
    <s v="7 giorni"/>
    <s v="7 giorni"/>
    <s v="SI"/>
    <s v="SI"/>
    <s v="Sir  Safety System"/>
    <s v="POSITIVO"/>
    <s v="POSITIVO"/>
    <m/>
    <m/>
    <x v="2"/>
  </r>
  <r>
    <x v="11"/>
    <s v="AZIENDA SANITARIA REGIONALE DEL MOLISE"/>
    <s v="8238270378"/>
    <n v="47470"/>
    <s v="ALTRI DPI"/>
    <x v="2"/>
    <x v="2"/>
    <s v="MASCHERE OCCHI"/>
    <s v="Occhiali di protezione tipo panoramico"/>
    <n v="1600"/>
    <s v="vedi note colonna 31 acquisto direttto per mergenza Coronavirus con imputazione della spesa su donazioni in danaro riferimento ex art. 99 D.L. n. 18/2020 convertito nella Legge n. 27/2020"/>
    <s v="vedi note colonna 31 acquisto direttto per mergenza Coronavirus con imputazione della spesa su donazioni in danaro riferimento ex art. 99 D.L. n. 18/2020 convertito nella Legge n. 27/2020"/>
    <n v="1600"/>
    <x v="202"/>
    <n v="10720"/>
    <s v="7 giorni"/>
    <s v="7 giorni"/>
    <s v="SI"/>
    <s v="SI"/>
    <s v="Sir  Safety System"/>
    <s v="POSITIVO"/>
    <s v="POSITIVO"/>
    <m/>
    <m/>
    <x v="2"/>
  </r>
  <r>
    <x v="11"/>
    <s v="AZIENDA SANITARIA REGIONALE DEL MOLISE"/>
    <s v="8238270378"/>
    <n v="47470"/>
    <s v="ALTRI DPI"/>
    <x v="2"/>
    <x v="7"/>
    <s v="TUTE"/>
    <s v="Tute di protezione per rischio biologico"/>
    <n v="2100"/>
    <s v="vedi note colonna 31 acquisto direttto per mergenza Coronavirus con imputazione della spesa su donazioni in danaro riferimento ex art. 99 D.L. n. 18/2020 convertito nella Legge n. 27/2020"/>
    <s v="vedi note colonna 31 acquisto direttto per mergenza Coronavirus con imputazione della spesa su donazioni in danaro riferimento ex art. 99 D.L. n. 18/2020 convertito nella Legge n. 27/2020"/>
    <n v="2100"/>
    <x v="203"/>
    <n v="13350"/>
    <s v="7 giorni"/>
    <s v="7 giorni"/>
    <s v="SI"/>
    <s v="SI"/>
    <s v="Sir  Safety System"/>
    <s v="POSITIVO"/>
    <s v="POSITIVO"/>
    <m/>
    <m/>
    <x v="2"/>
  </r>
  <r>
    <x v="12"/>
    <s v="AZIENDA OSPEDALIERA SANTA CROCE E CARLE"/>
    <s v="824267241D"/>
    <n v="56000"/>
    <s v="ALTRI DPI"/>
    <x v="2"/>
    <x v="1"/>
    <s v="Generatori e caschi CPAP "/>
    <s v="Generatori"/>
    <n v="50"/>
    <n v="45"/>
    <n v="2250"/>
    <n v="50"/>
    <x v="204"/>
    <n v="1500"/>
    <n v="78"/>
    <n v="78"/>
    <s v="SI"/>
    <s v="SI"/>
    <s v="DIMAR Srl"/>
    <s v="POSITIVO"/>
    <s v="POSITIVO"/>
    <s v="NESSUNA"/>
    <m/>
    <x v="0"/>
  </r>
  <r>
    <x v="12"/>
    <s v="AZIENDA OSPEDALIERA SANTA CROCE E CARLE"/>
    <s v="824267241D"/>
    <n v="56000"/>
    <s v="ALTRI DPI"/>
    <x v="2"/>
    <x v="1"/>
    <s v="Generatori e caschi CPAP "/>
    <s v="caschi CPAP "/>
    <n v="250"/>
    <n v="215"/>
    <n v="53750"/>
    <n v="250"/>
    <x v="205"/>
    <n v="49875"/>
    <n v="78"/>
    <n v="78"/>
    <s v="SI"/>
    <s v="SI"/>
    <s v="DIMAR Srl"/>
    <s v="POSITIVO"/>
    <s v="POSITIVO"/>
    <s v="NESSUNA"/>
    <m/>
    <x v="0"/>
  </r>
  <r>
    <x v="12"/>
    <s v="AZIENDA SANITARIA LOCALE 'TO3'"/>
    <s v="8250649AEF"/>
    <n v="9000000"/>
    <s v="ALTRI DPI"/>
    <x v="2"/>
    <x v="3"/>
    <s v="CAMICI"/>
    <s v="Camici in TNT ad alta protezione totale sterili"/>
    <n v="3000000"/>
    <n v="3"/>
    <n v="9000000"/>
    <s v="/"/>
    <x v="206"/>
    <s v="/"/>
    <s v="/"/>
    <s v="/"/>
    <m/>
    <m/>
    <s v="/"/>
    <m/>
    <m/>
    <s v="/"/>
    <s v="/"/>
    <x v="3"/>
  </r>
  <r>
    <x v="12"/>
    <s v=" SOCIETA' DI COMMITTENZA REGIONE PIEMONTE S.P.A"/>
    <s v="8253101266"/>
    <n v="27000000"/>
    <s v="ALTRI DPI"/>
    <x v="2"/>
    <x v="3"/>
    <s v="CAMICI"/>
    <s v="Camici sterili ad elevata protezione totale conformità alla Direttiva 93/42/CE; in TNT idrorepellente in trilaminato con un film intermedio traspirante;  barriera antibatterica; barriera virale allacciatura con fettucce posizionate in modo da consentirne la vestizione autonomamente e sterilmente dall’operatore; polsini elasticizzati; chiusura posteriore del collo possibilmente regolabile; copertura della schiena totale, ottenuta mediante completa sovrapposizione, da fianco a fianco, dei due lembi posteriori;confezionati preferibilmente sottovuoto presenza nella confezione di almeno due telini con ottime proprietà assorbenti e di dimensione adeguata ad asciugare le mani"/>
    <n v="9000000"/>
    <n v="3"/>
    <n v="27000000"/>
    <n v="9000000"/>
    <x v="207"/>
    <n v="45000000"/>
    <n v="60"/>
    <m/>
    <s v="SI"/>
    <s v="SI"/>
    <s v="Pinghu JYL Apparel Co. Ltd."/>
    <m/>
    <m/>
    <m/>
    <s v="A seguito di aggiudicazione dell'accordo quadro non sono stati emessi ordinativi da parte dell'Amministrazione contraente"/>
    <x v="3"/>
  </r>
  <r>
    <x v="12"/>
    <s v=" A.O.U. SAN LUIGI DI ORBASSANO"/>
    <s v="82714497A4"/>
    <n v="137700"/>
    <s v="ALTRI DPI"/>
    <x v="2"/>
    <x v="8"/>
    <s v="GUANTI"/>
    <s v="Guanti non chirurgici non sterili in_x000a_ vinile elasticizzato senza polvere"/>
    <n v="9000000"/>
    <n v="1.5299999999999999E-2"/>
    <m/>
    <n v="9000000"/>
    <x v="208"/>
    <n v="137700"/>
    <m/>
    <m/>
    <s v="SI"/>
    <s v="SI"/>
    <s v="NACATUR INTERNATIONAL s.r.l."/>
    <s v="POSITIVO"/>
    <s v="POSITIVO"/>
    <s v="NB trattasi di CIG drivato da gara Regionale  Guanti uso sanitario (Lotto 8 gara S.C.R. Piemonte n. 79-2018)"/>
    <s v="determina n. 195 del 14/4/2020 gara svolta dalla centrale di commttenza SCR Piemonte_x000a_NB non è possible modificare le celle ed i decimali sono solo due, quando invece i prezzi arrivano fino al terzo decimale, non è neanche possible andare a capo e rendere leggibili le celle …"/>
    <x v="13"/>
  </r>
  <r>
    <x v="12"/>
    <s v="AZIENDA OSPEDALIERA CITTA' DELLA SALUTE E DELLA SCIENZA DI TORINO"/>
    <n v="8253759166"/>
    <n v="91500"/>
    <s v="ALTRI DPI"/>
    <x v="2"/>
    <x v="2"/>
    <s v="SCHERMI FACCIALI"/>
    <s v="Visiera protettiva dpi di protezione gocce e spruzzi con visori ribaltabile + visore di ricambio"/>
    <s v="5000 visiere + 3000 ricambi"/>
    <n v="91500"/>
    <n v="91500"/>
    <s v="5000 visiere + 3000 ricambi"/>
    <x v="209"/>
    <n v="91500"/>
    <s v="15 GG"/>
    <s v="15 GG"/>
    <s v="SI"/>
    <s v="SI"/>
    <s v="Univet srl"/>
    <s v="POSITIVO"/>
    <s v="POSITIVO"/>
    <s v="NESSUNA"/>
    <m/>
    <x v="0"/>
  </r>
  <r>
    <x v="13"/>
    <s v="AZIENDA ASL FOGGIA"/>
    <s v="826227877E"/>
    <n v="121700"/>
    <s v="ALTRI DPI"/>
    <x v="2"/>
    <x v="3"/>
    <s v="CAMICI"/>
    <s v="monouso in TNT con polsino"/>
    <n v="30000"/>
    <n v="2.74"/>
    <n v="121700"/>
    <n v="30000"/>
    <x v="210"/>
    <n v="82200"/>
    <n v="30"/>
    <n v="1"/>
    <s v="SI"/>
    <s v="SI"/>
    <s v="3.M.C. spa di Capurso (BA)"/>
    <s v="POSITIVO"/>
    <s v="POSITIVO"/>
    <m/>
    <m/>
    <x v="2"/>
  </r>
  <r>
    <x v="13"/>
    <s v="AZIENDA ASL FOGGIA"/>
    <s v="826227877E"/>
    <n v="121700"/>
    <s v="ALTRI DPI"/>
    <x v="2"/>
    <x v="3"/>
    <s v="CAMICI"/>
    <s v="sterile in TNT"/>
    <n v="5000"/>
    <n v="6.8"/>
    <n v="121700"/>
    <n v="5000"/>
    <x v="211"/>
    <n v="34000"/>
    <n v="30"/>
    <n v="1"/>
    <s v="SI"/>
    <s v="SI"/>
    <s v="3.M.C. spa di Capurso (BA)"/>
    <s v="POSITIVO"/>
    <s v="POSITIVO"/>
    <m/>
    <m/>
    <x v="2"/>
  </r>
  <r>
    <x v="13"/>
    <s v=" AZIENDA OSPEDALIERO UNIVERSITARIA OO RR FOGGIA - FILE N. 2"/>
    <s v="826986192E"/>
    <n v="96000"/>
    <s v="ALTRI DPI"/>
    <x v="2"/>
    <x v="3"/>
    <s v="CAMICI"/>
    <s v="20) Camice in TNT non sterile"/>
    <n v="24000"/>
    <n v="2.5"/>
    <n v="60000"/>
    <n v="20000"/>
    <x v="212"/>
    <n v="50000"/>
    <n v="21"/>
    <n v="21"/>
    <s v="no"/>
    <s v="NO"/>
    <s v="3.M.C."/>
    <s v="POSITIVO"/>
    <s v="POSITIVO"/>
    <m/>
    <s v="Importo del CIG compreso di una eventuale estensione del 20% rispetto a quanto contrattualizzato"/>
    <x v="0"/>
  </r>
  <r>
    <x v="13"/>
    <s v=" AZIENDA OSPEDALIERO UNIVERSITARIA OO RR FOGGIA - FILE N. 2"/>
    <s v="826986192E"/>
    <n v="96000"/>
    <s v="ALTRI DPI"/>
    <x v="2"/>
    <x v="3"/>
    <s v="CAMICI"/>
    <s v="21) Camice chirurgico sterile"/>
    <n v="12000"/>
    <n v="3"/>
    <n v="36000"/>
    <n v="10000"/>
    <x v="159"/>
    <n v="30000"/>
    <n v="21"/>
    <n v="21"/>
    <s v="no"/>
    <s v="NO"/>
    <s v="3.M.C."/>
    <s v="POSITIVO"/>
    <s v="POSITIVO"/>
    <m/>
    <s v="Importo del CIG compreso di una eventuale estensione del 20% rispetto a quanto contrattualizzato"/>
    <x v="0"/>
  </r>
  <r>
    <x v="13"/>
    <s v=" AZIENDA OSPEDALIERO UNIVERSITARIA OO RR FOGGIA - FILE N. 2"/>
    <s v="8312807957"/>
    <n v="214000"/>
    <s v="ALTRI DPI"/>
    <x v="2"/>
    <x v="3"/>
    <s v="CAMICI"/>
    <s v="27) Camici in TNT - Aesse Hospital"/>
    <n v="30000"/>
    <n v="3"/>
    <n v="95440"/>
    <n v="30000"/>
    <x v="213"/>
    <n v="89400"/>
    <n v="21"/>
    <n v="21"/>
    <s v="no"/>
    <s v="NO"/>
    <s v="3.M.C."/>
    <s v="POSITIVO"/>
    <s v="POSITIVO"/>
    <m/>
    <m/>
    <x v="2"/>
  </r>
  <r>
    <x v="13"/>
    <s v=" AZIENDA OSPEDALIERO UNIVERSITARIA OO RR FOGGIA - FILE N. 2"/>
    <s v="8269872244"/>
    <n v="183600"/>
    <s v="ALTRI DPI"/>
    <x v="2"/>
    <x v="4"/>
    <s v="CALZATURE"/>
    <s v="15) Sovrastivali - 3MC"/>
    <n v="36000"/>
    <n v="5"/>
    <n v="180000"/>
    <n v="30000"/>
    <x v="214"/>
    <n v="38400"/>
    <n v="21"/>
    <n v="21"/>
    <s v="no"/>
    <s v="NO"/>
    <s v="3.M.C."/>
    <s v="POSITIVO"/>
    <s v="POSITIVO"/>
    <m/>
    <s v="Importo del CIG compreso di una eventuale estensione del 20% rispetto a quanto contrattualizzato"/>
    <x v="0"/>
  </r>
  <r>
    <x v="13"/>
    <s v=" AZIENDA OSPEDALIERO UNIVERSITARIA OO RR FOGGIA - FILE N. 2"/>
    <s v="8269872244"/>
    <n v="183600"/>
    <s v="ALTRI DPI"/>
    <x v="2"/>
    <x v="4"/>
    <s v="CALZATURE"/>
    <s v="16) Copriscarpe - 3MC"/>
    <n v="60000"/>
    <n v="0.06"/>
    <n v="3600"/>
    <n v="50000"/>
    <x v="215"/>
    <n v="2900"/>
    <n v="21"/>
    <n v="21"/>
    <s v="no"/>
    <s v="NO"/>
    <s v="3.M.C."/>
    <s v="POSITIVO"/>
    <s v="POSITIVO"/>
    <m/>
    <s v="Importo del CIG compreso di una eventuale estensione del 20% rispetto a quanto contrattualizzato"/>
    <x v="0"/>
  </r>
  <r>
    <x v="13"/>
    <s v=" AZIENDA OSPEDALIERO UNIVERSITARIA OO RR FOGGIA - FILE N. 2"/>
    <s v="8312807957"/>
    <n v="214000"/>
    <s v="ALTRI DPI"/>
    <x v="2"/>
    <x v="4"/>
    <s v="CALZATURE"/>
    <s v="26) Copriscarpe - Aesse Hospital"/>
    <n v="200000"/>
    <n v="0.04"/>
    <n v="7200"/>
    <n v="200000"/>
    <x v="193"/>
    <n v="7200"/>
    <n v="21"/>
    <n v="21"/>
    <s v="no"/>
    <s v="NO"/>
    <s v="3.M.C."/>
    <s v="POSITIVO"/>
    <s v="POSITIVO"/>
    <m/>
    <m/>
    <x v="2"/>
  </r>
  <r>
    <x v="13"/>
    <s v="AZIENDA ASL FOGGIA"/>
    <s v="826227877E"/>
    <n v="121700"/>
    <s v="ALTRI DPI"/>
    <x v="2"/>
    <x v="5"/>
    <s v="ALTRO (indicare tipologia in DESCRIZIONE SINTETICA DEL PRODOTTO)"/>
    <s v="cuffia verde monouso in TNT"/>
    <n v="50000"/>
    <n v="0.11"/>
    <n v="121700"/>
    <n v="50000"/>
    <x v="216"/>
    <n v="5500"/>
    <n v="30"/>
    <n v="1"/>
    <s v="SI"/>
    <s v="SI"/>
    <s v="3.M.C. spa di Capurso (BA)"/>
    <s v="POSITIVO"/>
    <s v="POSITIVO"/>
    <m/>
    <m/>
    <x v="2"/>
  </r>
  <r>
    <x v="13"/>
    <s v=" AZIENDA OSPEDALIERO UNIVERSITARIA OO RR FOGGIA - FILE N. 2"/>
    <s v="8312807957"/>
    <n v="214000"/>
    <s v="ALTRI DPI"/>
    <x v="2"/>
    <x v="5"/>
    <s v="ALTRO (indicare tipologia in DESCRIZIONE SINTETICA DEL PRODOTTO)"/>
    <s v="28) Copricapo a scafandro 1 - Aesse Hospital"/>
    <n v="8000"/>
    <n v="5.5"/>
    <n v="40320"/>
    <n v="8000"/>
    <x v="217"/>
    <n v="40320"/>
    <n v="21"/>
    <n v="21"/>
    <s v="no"/>
    <s v="NO"/>
    <s v="3.M.C."/>
    <s v="POSITIVO"/>
    <s v="POSITIVO"/>
    <m/>
    <m/>
    <x v="2"/>
  </r>
  <r>
    <x v="13"/>
    <s v=" AZIENDA OSPEDALIERO UNIVERSITARIA OO RR FOGGIA - FILE N. 2"/>
    <s v="8312807957"/>
    <n v="214000"/>
    <s v="ALTRI DPI"/>
    <x v="2"/>
    <x v="5"/>
    <s v="ALTRO (indicare tipologia in DESCRIZIONE SINTETICA DEL PRODOTTO)"/>
    <s v="29) Copricapo a scafandro 2 - Aesse Hospital"/>
    <n v="3000"/>
    <n v="7.8"/>
    <n v="22680"/>
    <n v="3000"/>
    <x v="218"/>
    <n v="22680"/>
    <n v="21"/>
    <n v="21"/>
    <s v="no"/>
    <s v="NO"/>
    <s v="3.M.C."/>
    <s v="POSITIVO"/>
    <s v="POSITIVO"/>
    <m/>
    <m/>
    <x v="2"/>
  </r>
  <r>
    <x v="13"/>
    <s v=" AZIENDA OSPEDALIERO UNIVERSITARIA OO RR FOGGIA - FILE N. 2"/>
    <s v="82698521C3"/>
    <n v="85200"/>
    <s v="ALTRI DPI"/>
    <x v="2"/>
    <x v="5"/>
    <s v="ALTRO (indicare tipologia in DESCRIZIONE SINTETICA DEL PRODOTTO)"/>
    <s v="30) Copricapo - 3MC"/>
    <n v="24000"/>
    <n v="0.3"/>
    <n v="7200"/>
    <n v="20000"/>
    <x v="219"/>
    <n v="2400"/>
    <n v="21"/>
    <n v="21"/>
    <s v="no"/>
    <s v="NO"/>
    <s v="3.M.C."/>
    <s v="POSITIVO"/>
    <s v="POSITIVO"/>
    <m/>
    <s v="Importo del CIG compreso di una eventuale estensione del 20% rispetto a quanto contrattualizzato"/>
    <x v="0"/>
  </r>
  <r>
    <x v="13"/>
    <s v=" AZIENDA OSPEDALIERO UNIVERSITARIA OO RR FOGGIA - FILE N. 2"/>
    <s v="82698521C3"/>
    <n v="85200"/>
    <s v="ALTRI DPI"/>
    <x v="2"/>
    <x v="5"/>
    <s v="ALTRO (indicare tipologia in DESCRIZIONE SINTETICA DEL PRODOTTO)"/>
    <s v="31) Copricapo a scafandro - 3MC"/>
    <n v="12000"/>
    <n v="6.5"/>
    <n v="78000"/>
    <n v="10000"/>
    <x v="220"/>
    <n v="48000"/>
    <n v="21"/>
    <n v="21"/>
    <s v="no"/>
    <s v="NO"/>
    <s v="3.M.C."/>
    <s v="POSITIVO"/>
    <s v="POSITIVO"/>
    <m/>
    <s v="Importo del CIG compreso di una eventuale estensione del 20% rispetto a quanto contrattualizzato"/>
    <x v="0"/>
  </r>
  <r>
    <x v="13"/>
    <s v=" AZIENDA OSPEDALIERO UNIVERSITARIA OO RR FOGGIA - FILE N. 2"/>
    <s v="8269828DF1"/>
    <n v="93600"/>
    <s v="ALTRI DPI"/>
    <x v="2"/>
    <x v="6"/>
    <s v="OCCHIALI"/>
    <s v="18) Occhiali in policarbonato"/>
    <n v="4800"/>
    <n v="7"/>
    <n v="33600"/>
    <s v="-"/>
    <x v="221"/>
    <s v="-"/>
    <n v="21"/>
    <n v="21"/>
    <s v="SI"/>
    <m/>
    <s v="-"/>
    <m/>
    <m/>
    <m/>
    <s v="Gara deserta"/>
    <x v="3"/>
  </r>
  <r>
    <x v="13"/>
    <s v=" AZIENDA OSPEDALIERO UNIVERSITARIA OO RR FOGGIA - FILE N. 2"/>
    <s v="8269828DF1"/>
    <n v="93600"/>
    <s v="ALTRI DPI"/>
    <x v="2"/>
    <x v="2"/>
    <s v="SCHERMI FACCIALI"/>
    <s v="19) Visiera protettiva"/>
    <n v="6000"/>
    <n v="10"/>
    <n v="60000"/>
    <s v="-"/>
    <x v="221"/>
    <s v="-"/>
    <n v="21"/>
    <n v="21"/>
    <s v="SI"/>
    <m/>
    <s v="-"/>
    <m/>
    <m/>
    <m/>
    <s v="Gara deserta"/>
    <x v="3"/>
  </r>
  <r>
    <x v="13"/>
    <s v=" AZIENDA OSPEDALIERO UNIVERSITARIA OO RR FOGGIA - FILE N. 2"/>
    <s v="8257181950"/>
    <n v="145000"/>
    <s v="ALTRI DPI"/>
    <x v="2"/>
    <x v="2"/>
    <s v="SCHERMI FACCIALI"/>
    <s v="22) Visiere in policarbonato - Keymed"/>
    <n v="5000"/>
    <n v="9"/>
    <n v="45000"/>
    <n v="5000"/>
    <x v="165"/>
    <n v="40000"/>
    <n v="21"/>
    <n v="21"/>
    <s v="SI"/>
    <s v="SI"/>
    <s v="SHENZHEN KEYMY PACKAGE LIMITED "/>
    <s v="POSITIVO"/>
    <s v="POSITIVO"/>
    <m/>
    <m/>
    <x v="2"/>
  </r>
  <r>
    <x v="13"/>
    <s v=" AZIENDA OSPEDALIERO UNIVERSITARIA OO RR FOGGIA - FILE N. 2"/>
    <s v="8312807957"/>
    <n v="214000"/>
    <s v="ALTRI DPI"/>
    <x v="2"/>
    <x v="2"/>
    <s v="SCHERMI FACCIALI"/>
    <s v="25) Visiere in policarbonato - Aesse Hospital"/>
    <n v="10000"/>
    <n v="4.8600000000000003"/>
    <n v="48200"/>
    <n v="10000"/>
    <x v="222"/>
    <n v="48200"/>
    <n v="21"/>
    <n v="21"/>
    <s v="SI"/>
    <s v="SI"/>
    <s v="3.M.C."/>
    <s v="POSITIVO"/>
    <s v="POSITIVO"/>
    <m/>
    <m/>
    <x v="2"/>
  </r>
  <r>
    <x v="13"/>
    <s v=" AZIENDA OSPEDALIERO UNIVERSITARIA OO RR FOGGIA - FILE N. 2"/>
    <s v="8242006E80"/>
    <n v="214000"/>
    <s v="MASCHERINE"/>
    <x v="2"/>
    <x v="2"/>
    <s v="ALTRO (indicare tipologia in DESCRIZIONE SINTETICA DEL PRODOTTO)"/>
    <s v="8) Mascherina chirurgica con visiera - Aesse Hospital"/>
    <n v="30000"/>
    <n v="3.03"/>
    <n v="91000"/>
    <n v="30000"/>
    <x v="213"/>
    <n v="89400"/>
    <n v="21"/>
    <n v="21"/>
    <s v="SI"/>
    <s v="SI"/>
    <s v="3.M.C."/>
    <s v="POSITIVO"/>
    <s v="POSITIVO"/>
    <m/>
    <m/>
    <x v="2"/>
  </r>
  <r>
    <x v="13"/>
    <s v=" AZIENDA OSPEDALIERO UNIVERSITARIA OO RR FOGGIA - FILE N. 2"/>
    <s v="8269864BA7"/>
    <n v="120000"/>
    <s v="ALTRI DPI"/>
    <x v="2"/>
    <x v="7"/>
    <s v="TUTE"/>
    <s v="17) Tuta DPI III"/>
    <n v="12000"/>
    <n v="10"/>
    <n v="120000"/>
    <s v="-"/>
    <x v="221"/>
    <s v="-"/>
    <n v="21"/>
    <n v="21"/>
    <s v="SI"/>
    <m/>
    <s v="-"/>
    <m/>
    <m/>
    <m/>
    <s v="Gara deserta"/>
    <x v="3"/>
  </r>
  <r>
    <x v="13"/>
    <s v=" AZIENDA OSPEDALIERO UNIVERSITARIA OO RR FOGGIA - FILE N. 2"/>
    <s v="8256323546"/>
    <n v="215000"/>
    <s v="MASCHERINE"/>
    <x v="2"/>
    <x v="7"/>
    <s v="ALTRO (indicare tipologia in DESCRIZIONE SINTETICA DEL PRODOTTO)"/>
    <s v="6) Tute DPI III - Aesse Hospital"/>
    <n v="1000"/>
    <n v="13"/>
    <n v="13000"/>
    <n v="1000"/>
    <x v="223"/>
    <n v="11280"/>
    <n v="21"/>
    <n v="21"/>
    <s v="SI"/>
    <s v="SI"/>
    <s v="Brenta"/>
    <s v="POSITIVO"/>
    <s v="POSITIVO"/>
    <m/>
    <m/>
    <x v="2"/>
  </r>
  <r>
    <x v="13"/>
    <s v=" AZIENDA OSPEDALIERO UNIVERSITARIA OO RR FOGGIA - FILE N. 2"/>
    <s v="82497347DB"/>
    <n v="181000"/>
    <s v="MASCHERINE"/>
    <x v="2"/>
    <x v="7"/>
    <s v="ALTRO (indicare tipologia in DESCRIZIONE SINTETICA DEL PRODOTTO)"/>
    <s v="12) Tute DPI III - Cardio Vascular"/>
    <n v="6000"/>
    <n v="11"/>
    <n v="66000"/>
    <n v="6000"/>
    <x v="201"/>
    <n v="66000"/>
    <n v="21"/>
    <n v="21"/>
    <s v="SI"/>
    <s v="SI"/>
    <s v="Ansell"/>
    <s v="POSITIVO"/>
    <s v="NEGATIVO"/>
    <m/>
    <m/>
    <x v="2"/>
  </r>
  <r>
    <x v="13"/>
    <s v="AZIENDA OSPEDALIERA OSPEDALE CONSORZIALE POLICLINICO DI BARI"/>
    <s v="8264739660"/>
    <n v="585000"/>
    <s v="ALTRI DPI"/>
    <x v="2"/>
    <x v="0"/>
    <m/>
    <m/>
    <m/>
    <m/>
    <m/>
    <m/>
    <x v="19"/>
    <m/>
    <m/>
    <m/>
    <m/>
    <m/>
    <m/>
    <m/>
    <m/>
    <m/>
    <m/>
    <x v="11"/>
  </r>
  <r>
    <x v="13"/>
    <s v=" AZIENDA OSPEDALIERO UNIVERSITARIA OO RR FOGGIA"/>
    <s v="8263878FD8"/>
    <n v="916000"/>
    <s v="ALTRI DPI"/>
    <x v="2"/>
    <x v="0"/>
    <m/>
    <m/>
    <m/>
    <m/>
    <m/>
    <m/>
    <x v="19"/>
    <m/>
    <m/>
    <m/>
    <m/>
    <m/>
    <m/>
    <m/>
    <m/>
    <m/>
    <s v="Vedere righe 35-42"/>
    <x v="8"/>
  </r>
  <r>
    <x v="13"/>
    <s v="REGIONE PUGLIA"/>
    <s v="8260046597"/>
    <s v="21113250,00"/>
    <s v="ALTRI DPI"/>
    <x v="2"/>
    <x v="0"/>
    <m/>
    <m/>
    <m/>
    <m/>
    <m/>
    <m/>
    <x v="19"/>
    <m/>
    <m/>
    <m/>
    <m/>
    <m/>
    <m/>
    <m/>
    <m/>
    <m/>
    <m/>
    <x v="11"/>
  </r>
  <r>
    <x v="15"/>
    <s v="AZIENDA OSPEDALIERA UNIVERSITARIA &quot;G. MARTINO&quot; DI MESSINA"/>
    <n v="8257256735"/>
    <n v="69396.5"/>
    <s v="ALTRI DPI"/>
    <x v="2"/>
    <x v="1"/>
    <m/>
    <s v="termometri infrarossi "/>
    <n v="50"/>
    <n v="36.9"/>
    <m/>
    <m/>
    <x v="19"/>
    <n v="1849.5"/>
    <n v="10"/>
    <n v="10"/>
    <s v="SI"/>
    <s v="SI"/>
    <s v="SHENZHEN QUICK ZOOM TECHNOLOGY CO. LTD"/>
    <s v="POSITIVO"/>
    <s v="POSITIVO"/>
    <m/>
    <m/>
    <x v="15"/>
  </r>
  <r>
    <x v="15"/>
    <s v="AZIENDA SANITARIA PROVINCIA DI MESSINA                                       "/>
    <s v="82449403BA"/>
    <n v="59400"/>
    <s v="ALTRI DPI"/>
    <x v="2"/>
    <x v="1"/>
    <s v="ALTRO (indicare tipologia in DESCRIZIONE SINTETICA DEL PRODOTTO)"/>
    <s v="ACQUISTO CASCO PER NIV MIS.XL CP615XL/2R"/>
    <n v="120"/>
    <n v="180"/>
    <n v="59400"/>
    <n v="120"/>
    <x v="224"/>
    <n v="21600"/>
    <n v="20"/>
    <n v="70"/>
    <s v="SI"/>
    <s v="SI"/>
    <s v="INTERSURGICAL"/>
    <s v="POSITIVO"/>
    <s v="POSITIVO"/>
    <m/>
    <m/>
    <x v="2"/>
  </r>
  <r>
    <x v="15"/>
    <s v="AZIENDA SANITARIA PROVINCIA DI MESSINA                                       "/>
    <s v="82449403BA"/>
    <n v="59400"/>
    <s v="ALTRI DPI"/>
    <x v="2"/>
    <x v="1"/>
    <s v="ALTRO (indicare tipologia in DESCRIZIONE SINTETICA DEL PRODOTTO)"/>
    <s v=" ACQUISTO CASCO PER CPAP MIS.L CV101L/2"/>
    <n v="210"/>
    <n v="180"/>
    <n v="59400"/>
    <n v="210"/>
    <x v="224"/>
    <n v="37800"/>
    <n v="20"/>
    <n v="70"/>
    <s v="SI"/>
    <s v="SI"/>
    <s v="INTERSURGICAL"/>
    <s v="POSITIVO"/>
    <s v="POSITIVO"/>
    <m/>
    <m/>
    <x v="2"/>
  </r>
  <r>
    <x v="15"/>
    <s v="AZIENDA OSPEDALIERA UNIVERSITARIA POLICLINICO PAOLO GIACCONE DI PALERMO "/>
    <s v="82535461A0"/>
    <n v="86688"/>
    <s v="ALTRI DPI"/>
    <x v="2"/>
    <x v="1"/>
    <s v="Caschi con schermo in acetato"/>
    <s v="Caschi con schermo in acetato"/>
    <n v="3"/>
    <n v="15"/>
    <n v="86688"/>
    <n v="3"/>
    <x v="73"/>
    <n v="45"/>
    <m/>
    <m/>
    <s v="SI"/>
    <s v="SI"/>
    <s v="WORLDWIDE EURO PROTECTION"/>
    <s v="POSITIVO"/>
    <s v="POSITIVO"/>
    <m/>
    <m/>
    <x v="3"/>
  </r>
  <r>
    <x v="15"/>
    <s v="AZIENDA OSPEDALIERA UNIVERSITARIA POLICLINICO PAOLO GIACCONE DI PALERMO "/>
    <s v="82535461A0"/>
    <n v="86688"/>
    <s v="ALTRI DPI"/>
    <x v="2"/>
    <x v="5"/>
    <s v="Calotte con schermo in acetato"/>
    <s v="Calotte con schermo in acetato"/>
    <n v="7"/>
    <n v="15"/>
    <n v="86688"/>
    <n v="7"/>
    <x v="73"/>
    <n v="105"/>
    <m/>
    <m/>
    <s v="SI"/>
    <s v="SI"/>
    <s v="UNIVET S.R.L. + WORLDWIDE EURO PROTECTION"/>
    <s v="POSITIVO"/>
    <s v="POSITIVO"/>
    <m/>
    <m/>
    <x v="3"/>
  </r>
  <r>
    <x v="15"/>
    <s v="AZIENDA SANITARIA PROVINCIALE DI TRAPANI "/>
    <s v="82653427FC"/>
    <n v="144875"/>
    <s v="ALTRI DPI"/>
    <x v="2"/>
    <x v="8"/>
    <s v="GUANTI"/>
    <s v="Guanti monouso in lattice"/>
    <n v="50000"/>
    <n v="0.36"/>
    <n v="144875"/>
    <n v="50000"/>
    <x v="216"/>
    <n v="5500"/>
    <n v="10"/>
    <m/>
    <s v="no"/>
    <s v="SI"/>
    <m/>
    <s v="POSITIVO"/>
    <s v="POSITIVO"/>
    <m/>
    <m/>
    <x v="3"/>
  </r>
  <r>
    <x v="15"/>
    <s v="AZIENDA SANITARIA PROVINCIALE DI TRAPANI "/>
    <s v="82653427FC"/>
    <n v="144875"/>
    <s v="ALTRI DPI"/>
    <x v="2"/>
    <x v="6"/>
    <s v="OCCHIALI"/>
    <s v="Occhiali di protezione indviduale"/>
    <n v="5500"/>
    <n v="12.25"/>
    <n v="144875"/>
    <n v="5500"/>
    <x v="225"/>
    <n v="67375"/>
    <n v="10"/>
    <m/>
    <s v="no"/>
    <s v="SI"/>
    <m/>
    <s v="POSITIVO"/>
    <s v="POSITIVO"/>
    <m/>
    <m/>
    <x v="3"/>
  </r>
  <r>
    <x v="15"/>
    <s v="AZIENDA OSPEDALIERA UNIVERSITARIA POLICLINICO PAOLO GIACCONE DI PALERMO "/>
    <s v="82535461A0"/>
    <n v="86688"/>
    <s v="ALTRI DPI"/>
    <x v="2"/>
    <x v="6"/>
    <s v="Occhiali con asta fissa"/>
    <s v="Occhiali con asta fissa"/>
    <n v="2400"/>
    <n v="3.2"/>
    <n v="86688"/>
    <n v="2400"/>
    <x v="164"/>
    <n v="7680"/>
    <m/>
    <m/>
    <s v="SI"/>
    <s v="SI"/>
    <s v="LUX OPTICAL"/>
    <s v="POSITIVO"/>
    <s v="POSITIVO"/>
    <m/>
    <m/>
    <x v="3"/>
  </r>
  <r>
    <x v="15"/>
    <s v="AZIENDA OSPEDALIERA UNIVERSITARIA POLICLINICO PAOLO GIACCONE DI PALERMO "/>
    <s v="82535461A0"/>
    <n v="86688"/>
    <s v="ALTRI DPI"/>
    <x v="2"/>
    <x v="6"/>
    <s v="Occhiali con asta regolabile"/>
    <s v="Occhiali con asta regolabile"/>
    <n v="600"/>
    <n v="3"/>
    <n v="86688"/>
    <n v="600"/>
    <x v="159"/>
    <n v="1800"/>
    <m/>
    <m/>
    <s v="SI"/>
    <s v="SI"/>
    <s v="LUX OPTICAL"/>
    <s v="POSITIVO"/>
    <s v="POSITIVO"/>
    <m/>
    <m/>
    <x v="3"/>
  </r>
  <r>
    <x v="15"/>
    <s v="AZIENDA OSPEDALIERA UNIVERSITARIA POLICLINICO PAOLO GIACCONE DI PALERMO "/>
    <s v="82535461A0"/>
    <n v="86688"/>
    <s v="ALTRI DPI"/>
    <x v="2"/>
    <x v="2"/>
    <s v="Occhiali a maschera"/>
    <s v="Occhiali a maschera "/>
    <n v="10"/>
    <n v="4"/>
    <n v="86688"/>
    <n v="10"/>
    <x v="226"/>
    <n v="40"/>
    <m/>
    <m/>
    <s v="SI"/>
    <s v="SI"/>
    <s v="LUX OPTICAL"/>
    <s v="POSITIVO"/>
    <s v="POSITIVO"/>
    <m/>
    <m/>
    <x v="3"/>
  </r>
  <r>
    <x v="15"/>
    <s v="AZIENDA SANITARIA PROVINCIALE DI TRAPANI "/>
    <s v="82653427FC"/>
    <n v="144875"/>
    <s v="ALTRI DPI"/>
    <x v="2"/>
    <x v="7"/>
    <s v="TUTE"/>
    <s v="Tute di protezione individuale"/>
    <n v="2500"/>
    <n v="9"/>
    <n v="144875"/>
    <m/>
    <x v="19"/>
    <m/>
    <n v="10"/>
    <m/>
    <s v="no"/>
    <m/>
    <m/>
    <s v="NEGATIVO"/>
    <m/>
    <m/>
    <s v="Dispositivi non consegnati"/>
    <x v="17"/>
  </r>
  <r>
    <x v="16"/>
    <s v="AZIENDA OSPEDALIERA UNIVERSITARIA SENESE"/>
    <s v="8234771BFE"/>
    <n v="329600"/>
    <s v="ALTRI DPI"/>
    <x v="2"/>
    <x v="1"/>
    <m/>
    <s v="Sistemi di Biocontenimento"/>
    <n v="5"/>
    <n v="55100"/>
    <n v="329600"/>
    <n v="5"/>
    <x v="227"/>
    <n v="329600"/>
    <m/>
    <m/>
    <s v="no"/>
    <s v="NO"/>
    <s v="Beth-El Zikhron Yaaqov Industries Ltd."/>
    <m/>
    <s v="POSITIVO"/>
    <m/>
    <s v="Acquisto effettuato tramite procedura Estar - fattura da liquidare"/>
    <x v="12"/>
  </r>
  <r>
    <x v="16"/>
    <s v="AZIENDA OSPEDALIERA UNIVERSITARIA SENESE"/>
    <s v="8234771BFE"/>
    <n v="329600"/>
    <s v="ALTRI DPI"/>
    <x v="2"/>
    <x v="1"/>
    <m/>
    <s v="Sistemi di Biocontenimento"/>
    <n v="1"/>
    <n v="54100"/>
    <n v="329600"/>
    <n v="1"/>
    <x v="228"/>
    <n v="329600"/>
    <m/>
    <m/>
    <s v="no"/>
    <s v="NO"/>
    <s v="Beth-El Zikhron Yaaqov Industries Ltd."/>
    <s v="POSITIVO"/>
    <s v="POSITIVO"/>
    <m/>
    <s v="Acquisto effettuato tramite procedura Estar - 1 camera consegnata fattura liquidata"/>
    <x v="3"/>
  </r>
  <r>
    <x v="16"/>
    <s v="AZIENDA UNITA' SANITARIA LOCALE TOSCANA SUD-EST"/>
    <s v="non indicato"/>
    <s v="non indicato"/>
    <s v="ALTRI DPI"/>
    <x v="2"/>
    <x v="2"/>
    <m/>
    <s v="FORNITURA VISIERA IN POLICARBONATO"/>
    <n v="2000"/>
    <n v="12"/>
    <n v="213850"/>
    <n v="2000"/>
    <x v="229"/>
    <n v="22680"/>
    <n v="30"/>
    <n v="30"/>
    <s v="SI"/>
    <s v="SI"/>
    <s v="JINHAU CITY YONGSHENG TOOLS FACTORY – Cina"/>
    <s v="POSITIVO"/>
    <s v="POSITIVO"/>
    <m/>
    <m/>
    <x v="13"/>
  </r>
  <r>
    <x v="16"/>
    <s v="AZIENDA UNITA' SANITARIA LOCALE TOSCANA SUD-EST"/>
    <s v="non indicato"/>
    <s v="non indicato"/>
    <s v="ALTRI DPI"/>
    <x v="2"/>
    <x v="2"/>
    <m/>
    <s v="FORNITURA OCCHIALE TIPO PANORAMICO"/>
    <n v="2000"/>
    <n v="6.8"/>
    <n v="213850"/>
    <n v="2000"/>
    <x v="230"/>
    <n v="12060"/>
    <n v="30"/>
    <n v="30"/>
    <s v="SI"/>
    <s v="SI"/>
    <s v="LOGIC INT?L COMPANY LIMITED – Taiwan"/>
    <s v="POSITIVO"/>
    <s v="POSITIVO"/>
    <m/>
    <m/>
    <x v="13"/>
  </r>
  <r>
    <x v="16"/>
    <s v="ESTAR (ENTE DI SUPPORTO TECNICO AMMIN. REGIONALE)    "/>
    <s v="82378801A2"/>
    <n v="4900000"/>
    <s v="ALTRI DPI"/>
    <x v="2"/>
    <x v="7"/>
    <s v="tute"/>
    <s v="tute"/>
    <n v="10000"/>
    <n v="15.6"/>
    <n v="156000"/>
    <n v="10000"/>
    <x v="231"/>
    <n v="156000"/>
    <m/>
    <m/>
    <m/>
    <s v="SI"/>
    <m/>
    <m/>
    <m/>
    <m/>
    <m/>
    <x v="17"/>
  </r>
  <r>
    <x v="16"/>
    <s v="AZIENDA UNITA' SANITARIA LOCALE TOSCANA SUD-EST"/>
    <s v="non indicato"/>
    <s v="non indicato"/>
    <s v="ALTRI DPI"/>
    <x v="2"/>
    <x v="7"/>
    <m/>
    <s v="FORNITURA TUTA DI PROTEZIONE"/>
    <n v="15000"/>
    <n v="11.75"/>
    <n v="213850"/>
    <n v="15000"/>
    <x v="232"/>
    <n v="174150"/>
    <n v="30"/>
    <n v="30"/>
    <s v="SI"/>
    <s v="SI"/>
    <s v="FELIX PLASTIC LAM – Turchia"/>
    <s v="NEGATIVO"/>
    <s v="POSITIVO"/>
    <s v="EVASIONE PARZIALE DELL'ORDINE: CONSEGNATE SOLO UNA PRIMA TRANCHE DI NR. 7950 TUTE"/>
    <s v="L'ORDINE PREVEDE LA REVOCA SENZA AVVISI IN CASO DI MANCATA CONSEGNA ENTRO IL TERMINE. PAGAMENTO A 60 GG DALLA CONSEGNA"/>
    <x v="0"/>
  </r>
  <r>
    <x v="17"/>
    <s v="Provincia Autonoma di Trento"/>
    <s v="82670476FF"/>
    <n v="553670"/>
    <s v="ALTRI DPI"/>
    <x v="2"/>
    <x v="3"/>
    <s v="CAMICI"/>
    <s v="surgical gown nonwoven fabric+PE consegna espresso DHL"/>
    <n v="3000"/>
    <n v="10.45"/>
    <n v="553670"/>
    <n v="3000"/>
    <x v="233"/>
    <n v="553670"/>
    <n v="12"/>
    <s v="non completata"/>
    <s v="SI"/>
    <s v="NO"/>
    <s v="Yangzhou CM Outdoor Products co., LTD"/>
    <m/>
    <m/>
    <s v="merce non consegnata"/>
    <s v="contratto risolto"/>
    <x v="2"/>
  </r>
  <r>
    <x v="17"/>
    <s v="Provincia Autonoma di Trento"/>
    <s v="82670476FF"/>
    <n v="553670"/>
    <s v="ALTRI DPI"/>
    <x v="2"/>
    <x v="3"/>
    <s v="CAMICI"/>
    <s v="surgical gown nonwoven fabric+PE consegna via aerea"/>
    <n v="50000"/>
    <n v="5.51"/>
    <n v="553670"/>
    <n v="50000"/>
    <x v="234"/>
    <n v="553670"/>
    <n v="12"/>
    <s v="non completata"/>
    <s v="SI"/>
    <s v="NO"/>
    <s v="Yangzhou CM Outdoor Products co., LTD"/>
    <m/>
    <m/>
    <s v="merce non consegnata"/>
    <s v="contratto risolto"/>
    <x v="2"/>
  </r>
  <r>
    <x v="17"/>
    <s v="Azienda Provinciale per i Servizi Sanitari"/>
    <s v="82655091CE"/>
    <n v="8200000"/>
    <s v="ALTRI DPI"/>
    <x v="2"/>
    <x v="3"/>
    <s v="CAMICI IMPERMEABILI"/>
    <s v="procedura negoziata con confronto concorrenziale di offerte per la fornitura di materiale per COVID-19, suddiviso in vari lotti"/>
    <n v="400000"/>
    <s v="---"/>
    <m/>
    <n v="400000"/>
    <x v="235"/>
    <n v="1440000"/>
    <n v="60"/>
    <n v="120"/>
    <s v="SI"/>
    <s v="SI"/>
    <s v="Guangzhou Environstar Enterprice Ltd"/>
    <s v="SI"/>
    <s v="SI"/>
    <m/>
    <m/>
    <x v="13"/>
  </r>
  <r>
    <x v="17"/>
    <s v="Provincia Autonoma di Trento"/>
    <s v="82670476FF"/>
    <n v="553670"/>
    <s v="ALTRI DPI"/>
    <x v="2"/>
    <x v="6"/>
    <s v="OCCHIALI     "/>
    <s v="medical isolation eye mask (type B) consegna espresso DHL"/>
    <n v="3000"/>
    <n v="5.94"/>
    <n v="553670"/>
    <n v="3000"/>
    <x v="236"/>
    <n v="553670"/>
    <n v="12"/>
    <s v="non completata"/>
    <s v="SI"/>
    <s v="NO"/>
    <s v="Yangzhou CM Outdoor Products co., LTD"/>
    <m/>
    <m/>
    <s v="merce non consegnata"/>
    <s v="contratto risolto"/>
    <x v="2"/>
  </r>
  <r>
    <x v="17"/>
    <s v="Provincia Autonoma di Trento"/>
    <s v="82670476FF"/>
    <n v="553670"/>
    <s v="ALTRI DPI"/>
    <x v="2"/>
    <x v="6"/>
    <s v="OCCHIALI"/>
    <s v="medical isolation eye mask (type B) consegna via aerea"/>
    <n v="50000"/>
    <n v="4.58"/>
    <n v="553670"/>
    <n v="50000"/>
    <x v="237"/>
    <n v="553670"/>
    <n v="12"/>
    <s v="non completata"/>
    <s v="SI"/>
    <s v="NO"/>
    <s v="Yangzhou CM Outdoor Products co., LTD"/>
    <m/>
    <m/>
    <s v="merce non consegnata"/>
    <s v="contratto risolto"/>
    <x v="2"/>
  </r>
  <r>
    <x v="17"/>
    <s v="Azienda Provinciale per i Servizi Sanitari"/>
    <s v="82655091CE"/>
    <n v="8200000"/>
    <s v="ALTRI DPI"/>
    <x v="2"/>
    <x v="2"/>
    <s v="OCCHIALI A MASCHERINA"/>
    <s v="procedura negoziata con confronto concorrenziale di offerte per la fornitura di materiale per COVID-19, suddiviso in vari lotti"/>
    <n v="14000"/>
    <s v="---"/>
    <m/>
    <n v="14000"/>
    <x v="238"/>
    <n v="63000"/>
    <n v="60"/>
    <n v="120"/>
    <s v="SI"/>
    <s v="SI"/>
    <s v="Shanghai Jheyewear Co. Ltd"/>
    <s v="SI"/>
    <s v="SI"/>
    <m/>
    <m/>
    <x v="13"/>
  </r>
  <r>
    <x v="17"/>
    <s v="SANITAETSBETRIEB DER AUTONOMEN PROVINZ BOZEN"/>
    <s v="82487099FF"/>
    <n v="9302000"/>
    <s v="ALTRI DPI"/>
    <x v="2"/>
    <x v="7"/>
    <s v="Tute"/>
    <s v="Tute protettive"/>
    <n v="400000"/>
    <n v="18.5"/>
    <n v="8237000"/>
    <n v="400000"/>
    <x v="239"/>
    <n v="7400000"/>
    <m/>
    <m/>
    <s v="no"/>
    <s v="SI"/>
    <s v="Sichuan Xiangheniao Clothing Co.,Ltd   Feicheng Kunyu Clothing Co. Ltd."/>
    <s v="POSITIVO"/>
    <s v="POSITIVO"/>
    <s v="vedi nota allegata"/>
    <s v="vedi nota allegata"/>
    <x v="2"/>
  </r>
  <r>
    <x v="17"/>
    <s v="SANITAETSBETRIEB DER AUTONOMEN PROVINZ BOZEN"/>
    <s v="82487099FF"/>
    <n v="9302000"/>
    <s v="ALTRI DPI"/>
    <x v="2"/>
    <x v="7"/>
    <s v="Tute"/>
    <s v="Tute protettive asettiche"/>
    <n v="30000"/>
    <n v="27.9"/>
    <n v="8237000"/>
    <n v="30000"/>
    <x v="240"/>
    <n v="837000"/>
    <m/>
    <m/>
    <s v="SI"/>
    <s v="SI"/>
    <s v="Fujian combo medical technology co. Ltd"/>
    <s v="POSITIVO"/>
    <s v="POSITIVO"/>
    <s v="vedi nota allegata"/>
    <s v="Vedi nota allegata"/>
    <x v="2"/>
  </r>
  <r>
    <x v="17"/>
    <s v="Azienda Provinciale per i Servizi Sanitari"/>
    <n v="8241505114"/>
    <n v="116000"/>
    <s v="ALTRI DPI"/>
    <x v="2"/>
    <x v="7"/>
    <s v="Tute protezione biologica"/>
    <s v="Tute protezione biologica"/>
    <n v="13000"/>
    <m/>
    <m/>
    <n v="13000"/>
    <x v="203"/>
    <n v="115700"/>
    <s v="40 gg"/>
    <s v="90 gg"/>
    <s v="SI"/>
    <s v="SI"/>
    <m/>
    <s v="SI"/>
    <s v="SI"/>
    <s v="NESSUNA"/>
    <m/>
    <x v="3"/>
  </r>
  <r>
    <x v="17"/>
    <s v="Azienda Provinciale per i Servizi Sanitari"/>
    <s v="82655091CE"/>
    <n v="8200000"/>
    <s v="ALTRI DPI"/>
    <x v="2"/>
    <x v="7"/>
    <s v="TUTE PROTEZIONE BIOLOGICA"/>
    <s v="procedura negoziata con confronto concorrenziale di offerte per la fornitura di materiale per COVID-19, suddiviso in vari lotti"/>
    <n v="200000"/>
    <s v="---"/>
    <m/>
    <n v="200000"/>
    <x v="241"/>
    <n v="5200000"/>
    <n v="60"/>
    <n v="120"/>
    <s v="SI"/>
    <s v="SI"/>
    <s v="Hubei Lioncare Protective Products Co. Ltd"/>
    <s v="SI"/>
    <s v="SI"/>
    <m/>
    <m/>
    <x v="13"/>
  </r>
  <r>
    <x v="18"/>
    <s v="AZIENDA UNITA' SANITARIA LOCALE UMBRIA N. 2   "/>
    <s v="8246406D7F"/>
    <n v="209936"/>
    <s v="ALTRI DPI"/>
    <x v="2"/>
    <x v="8"/>
    <m/>
    <s v="guanti sterili di protezione dai raggi X"/>
    <n v="300"/>
    <n v="28"/>
    <n v="8400"/>
    <m/>
    <x v="19"/>
    <m/>
    <m/>
    <m/>
    <m/>
    <m/>
    <m/>
    <m/>
    <m/>
    <m/>
    <s v="il CIG 8246406D7F è riferito al lotto n. 7 della RDO Mepa ai sensi dell'art.36, c. 2, lett. b) del Codice, per l'affidamento della fornitura di GUANTI MONOUSO ADUSO SANITARIO non ricompresi in contratti attivi, suddivisa in 7 lotti, per la durata di 24 mesi; termine presentazione offerte 15/06/2020 ore 18,00"/>
    <x v="7"/>
  </r>
  <r>
    <x v="20"/>
    <s v="Regione Autonoma Valle D'Aosta"/>
    <n v="8261346662"/>
    <n v="336000"/>
    <s v="ALTRI DPI"/>
    <x v="2"/>
    <x v="3"/>
    <s v="camici"/>
    <s v="Camici idrorepellenti in TNT, conformi normativa CE e normativa UNI EN 13795"/>
    <n v="60000"/>
    <n v="5.6"/>
    <s v="336.000.00"/>
    <n v="60000"/>
    <x v="195"/>
    <n v="336000"/>
    <n v="43951"/>
    <n v="43949"/>
    <s v="SI"/>
    <s v="SI"/>
    <s v="Marobe srl di Vanzaghello (MI)"/>
    <s v="POSITIVO"/>
    <s v="POSITIVO"/>
    <s v="NESSUNA"/>
    <m/>
    <x v="0"/>
  </r>
  <r>
    <x v="3"/>
    <s v="AZIENDA SANITARIA LOCALE NA3 SUD"/>
    <s v="82428918D5"/>
    <n v="190200"/>
    <s v="DISINFETTANTI"/>
    <x v="3"/>
    <x v="0"/>
    <s v="SISTEMI ROBOTICI A LUCE UV-C"/>
    <s v="SISTEMI ROBOTICI PER SANIFICAZIONE "/>
    <n v="6"/>
    <s v="5000,00 CANONE MENSILE"/>
    <n v="190200"/>
    <n v="6"/>
    <x v="242"/>
    <n v="180000"/>
    <s v="CONSEGNA IMMEDIATA"/>
    <s v="SEI MESI"/>
    <s v="SI"/>
    <s v="SI"/>
    <s v="AB MEDICA SPA"/>
    <s v="POSITIVO"/>
    <s v="POSITIVO"/>
    <s v="NESSUNA"/>
    <m/>
    <x v="0"/>
  </r>
  <r>
    <x v="3"/>
    <s v="AZIENDA SANITARIA LOCALE NA3 SUD"/>
    <s v="82428918D5"/>
    <n v="190200"/>
    <s v="DISINFETTANTI"/>
    <x v="3"/>
    <x v="0"/>
    <s v="LAMPADE AL GAS XENO"/>
    <s v="LAMPADE AD IMPULSI LUCE GERMICIDA"/>
    <n v="3"/>
    <n v="3400"/>
    <n v="190200"/>
    <n v="3"/>
    <x v="27"/>
    <n v="10200"/>
    <s v="CONSEGNA IMMEDIATA"/>
    <s v="SEI MESI"/>
    <s v="SI"/>
    <s v="SI"/>
    <s v="AB MEDICA SPA"/>
    <s v="POSITIVO"/>
    <s v="POSITIVO"/>
    <s v="NESSUNA"/>
    <m/>
    <x v="0"/>
  </r>
  <r>
    <x v="3"/>
    <s v="AZIENDA SANITARIA LOCALE NAPOLI 1 CENTRO"/>
    <n v="8257348322"/>
    <n v="122625"/>
    <s v="DISINFETTANTI"/>
    <x v="3"/>
    <x v="0"/>
    <s v="gel idroalcolico con alcol etilico o alcol isopropilico o n-propilico per la disinfezione delle mani flac da 700/1000 ml circa"/>
    <s v="gel idroalcolico con alcol etilico o alcol isopropilico o n-propilico per la disinfezione delle mani flac da 700/1000 ml circa"/>
    <n v="10000"/>
    <n v="4.9000000000000004"/>
    <n v="122625"/>
    <m/>
    <x v="19"/>
    <m/>
    <m/>
    <m/>
    <m/>
    <m/>
    <m/>
    <m/>
    <m/>
    <s v="gara andata deserta"/>
    <m/>
    <x v="6"/>
  </r>
  <r>
    <x v="3"/>
    <s v="AZIENDA SANITARIA LOCALE NAPOLI 1 CENTRO"/>
    <n v="8257348322"/>
    <n v="122625"/>
    <s v="DISINFETTANTI"/>
    <x v="3"/>
    <x v="0"/>
    <s v="Emulsione o soluzione detergente a PH compreso tra 3,5 e 5,5, eudermico, priva di antisettici, con emollienti - Flacone da 500 ml con riduttore di flusso"/>
    <s v="Emulsione o soluzione detergente a PH compreso tra 3,5 e 5,5, eudermico, priva di antisettici, con emollienti - Flacone da 500 ml con riduttore di flusso"/>
    <n v="2000"/>
    <n v="0.51"/>
    <n v="122625"/>
    <m/>
    <x v="19"/>
    <m/>
    <m/>
    <m/>
    <m/>
    <m/>
    <m/>
    <m/>
    <m/>
    <s v="gara andata deserta"/>
    <m/>
    <x v="6"/>
  </r>
  <r>
    <x v="3"/>
    <s v="AZIENDA SANITARIA LOCALE NAPOLI 1 CENTRO"/>
    <n v="8257348322"/>
    <n v="122625"/>
    <s v="DISINFETTANTI"/>
    <x v="3"/>
    <x v="0"/>
    <s v="Clorexidina gluconato 2% soluzione alcolica monodose 20-30ml"/>
    <s v="Clorexidina gluconato 2% soluzione alcolica monodose 20-30ml"/>
    <n v="1500"/>
    <n v="0.77"/>
    <n v="122625"/>
    <m/>
    <x v="19"/>
    <m/>
    <m/>
    <m/>
    <m/>
    <m/>
    <m/>
    <m/>
    <m/>
    <s v="gara andata deserta"/>
    <m/>
    <x v="6"/>
  </r>
  <r>
    <x v="3"/>
    <s v="AZIENDA SANITARIA LOCALE NAPOLI 1 CENTRO"/>
    <n v="8257348322"/>
    <n v="122625"/>
    <s v="DISINFETTANTI"/>
    <x v="3"/>
    <x v="0"/>
    <s v="Clorexidina gluconato 2% soluzione alcolica in confezioni di capacità da 250 a 500 ml"/>
    <s v="Clorexidina gluconato 2% soluzione alcolica in confezioni di capacità da 250 a 500 ml"/>
    <n v="6000"/>
    <n v="1.98"/>
    <n v="122625"/>
    <m/>
    <x v="19"/>
    <m/>
    <m/>
    <m/>
    <m/>
    <m/>
    <m/>
    <m/>
    <m/>
    <s v="gara andata deserta"/>
    <m/>
    <x v="6"/>
  </r>
  <r>
    <x v="3"/>
    <s v="AZIENDA SANITARIA LOCALE NAPOLI 1 CENTRO"/>
    <n v="8257348322"/>
    <n v="122625"/>
    <s v="DISINFETTANTI"/>
    <x v="3"/>
    <x v="0"/>
    <s v="Soluzione idroalcolica con idoneo principio attivo ad attività battericida, levulicida e virucida con contenuto in alcool non inferiore al 70%, priva di acetone o altra sostanza irritante per le vie respiratorie e per gli occhi, incolore e/o colarato 1000ml"/>
    <s v="Soluzione idroalcolica con idoneo principio attivo ad attività battericida, levulicida e virucida con contenuto in alcool non inferiore al 70%, priva di acetone o altra sostanza irritante per le vie respiratorie e per gli occhi, incolore e/o colarato 1000ml"/>
    <n v="17000"/>
    <n v="1.39"/>
    <n v="122625"/>
    <m/>
    <x v="19"/>
    <m/>
    <m/>
    <m/>
    <m/>
    <m/>
    <m/>
    <m/>
    <m/>
    <s v="gara andata deserta"/>
    <m/>
    <x v="6"/>
  </r>
  <r>
    <x v="3"/>
    <s v="AZIENDA SANITARIA LOCALE NAPOLI 1 CENTRO"/>
    <n v="8257348322"/>
    <n v="122625"/>
    <s v="DISINFETTANTI"/>
    <x v="3"/>
    <x v="0"/>
    <s v="preparato contenete tensioattivi con idoneo principio attivo da utilizzarsi per il lavaggio delle mani, deve avere attività fungicida, battericida e virucida- flacone da 1000 ml"/>
    <s v="preparato contenete tensioattivi con idoneo principio attivo da utilizzarsi per il lavaggio delle mani, deve avere attività fungicida, battericida e virucida- flacone da 1000 ml"/>
    <n v="16000"/>
    <n v="1.83"/>
    <n v="122625"/>
    <m/>
    <x v="19"/>
    <m/>
    <m/>
    <m/>
    <m/>
    <m/>
    <m/>
    <m/>
    <m/>
    <s v="gara andata deserta"/>
    <m/>
    <x v="6"/>
  </r>
  <r>
    <x v="3"/>
    <s v="AZIENDA SANITARIA LOCALE NAPOLI 1 CENTRO"/>
    <n v="8257348322"/>
    <n v="122625"/>
    <s v="DISINFETTANTI"/>
    <x v="3"/>
    <x v="0"/>
    <s v="Gel idroalcolico semplice con emollienti/protettivi per prevenire la disidratazione cutanea. Flac. Da max 1000 ml"/>
    <s v="Gel idroalcolico semplice con emollienti/protettivi per prevenire la disidratazione cutanea. Flac. Da max 1000 ml"/>
    <n v="4500"/>
    <n v="1.48"/>
    <n v="122625"/>
    <m/>
    <x v="19"/>
    <m/>
    <m/>
    <m/>
    <m/>
    <m/>
    <m/>
    <m/>
    <m/>
    <s v="gara andata deserta"/>
    <m/>
    <x v="6"/>
  </r>
  <r>
    <x v="3"/>
    <s v="AZIENDA SANITARIA LOCALE SALERNO"/>
    <s v="8262130D5A"/>
    <n v="210440.4"/>
    <s v="DISINFETTANTI"/>
    <x v="3"/>
    <x v="0"/>
    <s v="Iodoten 7,5% LT 1"/>
    <m/>
    <n v="12284"/>
    <m/>
    <m/>
    <m/>
    <x v="226"/>
    <n v="49136"/>
    <m/>
    <m/>
    <m/>
    <m/>
    <m/>
    <m/>
    <m/>
    <m/>
    <m/>
    <x v="10"/>
  </r>
  <r>
    <x v="3"/>
    <s v="AZIENDA SANITARIA LOCALE SALERNO"/>
    <s v="8262130D5A"/>
    <n v="210440.4"/>
    <s v="DISINFETTANTI"/>
    <x v="3"/>
    <x v="0"/>
    <s v="Iodoten 7,5% 500 ml"/>
    <m/>
    <n v="18850"/>
    <m/>
    <m/>
    <m/>
    <x v="243"/>
    <n v="42412.5"/>
    <m/>
    <m/>
    <m/>
    <m/>
    <m/>
    <m/>
    <m/>
    <m/>
    <m/>
    <x v="10"/>
  </r>
  <r>
    <x v="4"/>
    <s v="CONSIP S.P.A."/>
    <s v="82515599E4"/>
    <n v="2002460"/>
    <s v="DISINFETTANTI"/>
    <x v="3"/>
    <x v="0"/>
    <s v="SOLUZIONE IDROALCOLICA"/>
    <s v="SOLUZIONE IDROALCOLICA in litri: Soluzione idroalcolica (in gel o in soluzione) (prezzo al litro)"/>
    <n v="200246"/>
    <n v="10"/>
    <n v="2002460"/>
    <n v="500000"/>
    <x v="244"/>
    <n v="5000000"/>
    <s v="NA"/>
    <s v="NA "/>
    <s v="no"/>
    <m/>
    <s v="GTS GUANGZHOU - SOLUZIONE IDROALCOLICA 480 ML"/>
    <s v="NA"/>
    <s v="NA"/>
    <m/>
    <s v="Contratti svincolati in seguito al mancato interesse da parte di Protezione Civile e Struttura Commissariale dei prodotti aggiudicati "/>
    <x v="2"/>
  </r>
  <r>
    <x v="4"/>
    <s v="CONSIP S.P.A."/>
    <s v="82515599E4"/>
    <n v="2002460"/>
    <s v="DISINFETTANTI"/>
    <x v="3"/>
    <x v="0"/>
    <s v="SOLUZIONE IDROALCOLICA"/>
    <s v="SOLUZIONE IDROALCOLICA in litri: Soluzione idroalcolica (in gel o in soluzione) (prezzo al litro)"/>
    <n v="200246"/>
    <n v="10"/>
    <n v="2002460"/>
    <n v="200000"/>
    <x v="245"/>
    <n v="1960000"/>
    <s v="NA"/>
    <s v="NA"/>
    <s v="no"/>
    <m/>
    <s v="LA CASALINDA - DERMO SOAP ALCOL GEL 5 LT"/>
    <s v="NA"/>
    <s v="NA"/>
    <m/>
    <s v="Contratti svincolati in seguito al mancato interesse da parte di Protezione Civile e Struttura Commissariale dei prodotti aggiudicati "/>
    <x v="2"/>
  </r>
  <r>
    <x v="4"/>
    <s v="CONSIP S.P.A."/>
    <s v="82515599E4"/>
    <n v="2002460"/>
    <s v="DISINFETTANTI"/>
    <x v="3"/>
    <x v="0"/>
    <s v="SOLUZIONE IDROALCOLICA"/>
    <s v="SOLUZIONE IDROALCOLICA in litri: Soluzione idroalcolica (in gel o in soluzione) (prezzo al litro)"/>
    <n v="200246"/>
    <n v="10"/>
    <n v="2002460"/>
    <n v="60000"/>
    <x v="246"/>
    <n v="599400"/>
    <s v="NA"/>
    <s v="NA"/>
    <s v="no"/>
    <m/>
    <s v="KEMIPOL - GEL IGIENIZZANTE"/>
    <s v="NA"/>
    <s v="NA"/>
    <m/>
    <s v="Contratti svincolati in seguito al mancato interesse da parte di Protezione Civile e Struttura Commissariale dei prodotti aggiudicati "/>
    <x v="2"/>
  </r>
  <r>
    <x v="4"/>
    <s v="REGIONE LAZIO - PROTEZIONE CIVILE"/>
    <s v="82402147B4"/>
    <n v="84000"/>
    <s v="DISINFETTANTI"/>
    <x v="3"/>
    <x v="0"/>
    <s v="SOLUZIONE DISINFETTANTE PER LE MANI"/>
    <s v="SOLUZIONE DISINFETTANTE PER LE MANI"/>
    <n v="24000"/>
    <n v="3.5"/>
    <n v="116400"/>
    <n v="15960"/>
    <x v="247"/>
    <n v="116400"/>
    <n v="30"/>
    <n v="30"/>
    <s v="SI"/>
    <s v="SI"/>
    <s v="PRIMA GEL"/>
    <s v="POSITIVO"/>
    <s v="POSITIVO"/>
    <s v="CARENZA DI MATERIE PRIME E NECESSITA' DI ADEGUARE IL CONTRATTO"/>
    <s v="INTEGRAZIONE IMPEGNO DI SPESA CON DETERMINAZIONE N. G03713 DEL 02/04/2020 _x000a_valore espresso in LITRI"/>
    <x v="4"/>
  </r>
  <r>
    <x v="5"/>
    <s v="AZIENDA OSPEDALIERO - UNIVERSITARIA DI MODENA"/>
    <m/>
    <m/>
    <s v="DISINFETTANTI"/>
    <x v="3"/>
    <x v="0"/>
    <s v="GEL DISINFETTANTE MANI 500ML"/>
    <m/>
    <n v="635"/>
    <n v="16"/>
    <m/>
    <m/>
    <x v="19"/>
    <m/>
    <m/>
    <m/>
    <m/>
    <m/>
    <s v="FARMACIA BERTELLI"/>
    <s v="POSITIVO"/>
    <s v="POSITIVO"/>
    <m/>
    <s v="Z072C59650 IMPORTO INFERIORE A 40.000"/>
    <x v="1"/>
  </r>
  <r>
    <x v="5"/>
    <s v="AZIENDA OSPEDALIERO - UNIVERSITARIA DI MODENA"/>
    <m/>
    <m/>
    <s v="DISINFETTANTI"/>
    <x v="3"/>
    <x v="0"/>
    <s v="GEL DISINFETTANTE MANI 150ML"/>
    <m/>
    <n v="200"/>
    <n v="6"/>
    <m/>
    <m/>
    <x v="19"/>
    <m/>
    <m/>
    <m/>
    <m/>
    <m/>
    <s v="FARMACIA BERTELLI"/>
    <s v="POSITIVO"/>
    <s v="POSITIVO"/>
    <m/>
    <s v="Z072C59650 IMPORTO INFERIORE A 40.000"/>
    <x v="1"/>
  </r>
  <r>
    <x v="5"/>
    <s v="AZIENDA UNITA' SANITARIA LOCALE DI PIACENZA"/>
    <n v="8258767620"/>
    <n v="135000"/>
    <s v="DISINFETTANTI"/>
    <x v="3"/>
    <x v="0"/>
    <m/>
    <s v="amuchina x-germ 500 ml"/>
    <n v="15000"/>
    <n v="2.5"/>
    <n v="135000"/>
    <n v="15000"/>
    <x v="68"/>
    <n v="34500"/>
    <s v="non stabilito"/>
    <s v="EVASO PARZIALMENTE"/>
    <s v="SI"/>
    <s v="SI"/>
    <s v="Amuchina S.p.A."/>
    <s v="POSITIVO"/>
    <s v="POSITIVO"/>
    <m/>
    <m/>
    <x v="13"/>
  </r>
  <r>
    <x v="5"/>
    <s v="AZIENDA UNITA' SANITARIA LOCALE DI PIACENZA"/>
    <n v="8258767620"/>
    <n v="135000"/>
    <s v="DISINFETTANTI"/>
    <x v="3"/>
    <x v="0"/>
    <m/>
    <s v="amuchina x-germ 5 lt"/>
    <n v="5000"/>
    <n v="19.5"/>
    <n v="135000"/>
    <n v="5000"/>
    <x v="248"/>
    <n v="97500"/>
    <m/>
    <m/>
    <m/>
    <m/>
    <m/>
    <m/>
    <m/>
    <m/>
    <m/>
    <x v="1"/>
  </r>
  <r>
    <x v="5"/>
    <s v="AZIENDA USL DELLA ROMAGNA"/>
    <s v="8247142CDD"/>
    <n v="79680"/>
    <s v="DISINFETTANTI"/>
    <x v="3"/>
    <x v="0"/>
    <s v="GEL IDROALCOLICO PER DISINFEZIONE MANI"/>
    <s v="Gel Idroalcolico per disinfezione mani (Art. SIMPLY GEL)"/>
    <s v="39996 UNITA' DI PRODOTTO SIMPLY GEL FLACONE DA 500 ML +_x000a_39936 UNITA' DI PRODOTTO SIMPLY GEL FLACONE DA 100 ML"/>
    <s v="PREZZO UNITARIO FLACONE 500 ML EURO 1,428 - PREZZO UNITARIO FLACONE 100 ML EURO 0,564"/>
    <n v="79680"/>
    <s v="39996 UNITA' DI PRODOTTO SIMPLY GEL FLACONE DA 500 ML +_x000a_39936 UNITA' DI PRODOTTO SIMPLY GEL FLACONE DA 100 ML - TOTALE NR. 79.932 UNITA'"/>
    <x v="249"/>
    <s v="EURO 79.638,19 IVA ESCLUSA."/>
    <s v="CONSEGNE AVVENUTE IN TRANCHE SETTIMANALI, COME CONCORDATO, DI CUI ULTIMA CONSEGNA IN DATA 30/04/2020."/>
    <s v="30/04/2020 DATA ULTIMA CONSEGNA SETTIMANALE."/>
    <s v="SI"/>
    <s v="SI"/>
    <s v="GIOCHEMICA SRL"/>
    <s v="POSITIVO"/>
    <s v="POSITIVO"/>
    <m/>
    <m/>
    <x v="2"/>
  </r>
  <r>
    <x v="5"/>
    <s v="AZIENDA USL DI BOLOGNA"/>
    <s v="82587919ED"/>
    <n v="110400"/>
    <s v="DISINFETTANTI"/>
    <x v="3"/>
    <x v="0"/>
    <s v="DINFETTANTE/ANTISETTICO GEL MANI"/>
    <s v="DINFETTANTE/ANTISETTICO GEL MANI 400 ml"/>
    <n v="27000"/>
    <n v="4"/>
    <n v="110400"/>
    <n v="27000"/>
    <x v="226"/>
    <n v="110400"/>
    <m/>
    <m/>
    <m/>
    <m/>
    <s v="FERRY &amp; PERRY"/>
    <s v="POSITIVO"/>
    <s v="POSITIVO"/>
    <m/>
    <s v="Aziende Sanitarie - Area Metropolitana"/>
    <x v="12"/>
  </r>
  <r>
    <x v="6"/>
    <s v="AZIENDA REGIONALE DI COORDINAMENTO PER LA SALUTE"/>
    <s v="825946996E"/>
    <n v="53700"/>
    <s v="DISINFETTANTI"/>
    <x v="3"/>
    <x v="0"/>
    <s v="GEL ANTISETTICO MANI"/>
    <s v="SOFTAMAN VISCORUB GEL IDROALCOLICO ANTISEPSI MANI 100ML"/>
    <n v="10000"/>
    <m/>
    <m/>
    <n v="10000"/>
    <x v="250"/>
    <n v="12400"/>
    <m/>
    <m/>
    <m/>
    <s v="SI"/>
    <s v="B. BRAUN MEDICAL AG -SEMPACH SVIZZERA"/>
    <m/>
    <m/>
    <m/>
    <s v="RIFERIMENTO PC20FAR018"/>
    <x v="17"/>
  </r>
  <r>
    <x v="6"/>
    <s v="AZIENDA REGIONALE DI COORDINAMENTO PER LA SALUTE"/>
    <s v="825946996E"/>
    <n v="53700"/>
    <s v="DISINFETTANTI"/>
    <x v="3"/>
    <x v="0"/>
    <s v="GEL ANTISETTICO MANI"/>
    <s v="SOFTAMAN VISCORUB GEL IDROALCOLICO ANTISEPSI MANI 500ML"/>
    <n v="10000"/>
    <m/>
    <m/>
    <n v="10000"/>
    <x v="251"/>
    <n v="41300"/>
    <m/>
    <m/>
    <m/>
    <s v="SI"/>
    <s v="B. BRAUN MEDICAL AG -SEMPACH SVIZZERA"/>
    <m/>
    <m/>
    <m/>
    <s v="RIFERIMENTO PC20FAR018"/>
    <x v="17"/>
  </r>
  <r>
    <x v="7"/>
    <s v="POLICLINICO MILITARE DI ROMA"/>
    <s v="82659269EA"/>
    <n v="97800"/>
    <s v="DISINFETTANTI"/>
    <x v="3"/>
    <x v="0"/>
    <s v="SERVIZIO DI DECONTAMINAZIONE AMBIENTALE"/>
    <s v="SERVIZIO DECONTAMINAZIONE AMBIENTALE DEI LOCALI DESTINATI ALL'EMERGENZA COVID- 19 OVVERO IMPIEGATI PER ATTIVITA' SANITARIE A FAVORE DI UTENZA POSITIVA AL VIRUS PER LE ESIGENZE DEL POLICLINICO MILITARE CELIO DI ROMA"/>
    <s v="3 MESI"/>
    <n v="32600"/>
    <n v="97800"/>
    <s v="3 MESI"/>
    <x v="252"/>
    <n v="97800"/>
    <n v="90"/>
    <n v="90"/>
    <s v="SI"/>
    <s v="SI"/>
    <s v="B.D.S. S.R.L."/>
    <s v="SERVIZIO IN CORSO"/>
    <s v="SERVIZIO IN CORSO"/>
    <s v="NESSUNA"/>
    <s v="IL COSTO TOTALE DEL  SERVIZIO E' SUDDIVISO IN UNA QUOTA FISSA MENSILE  DI EURO 12.600 PER PRESIDIO FISSO ED UNA QUOTA VARIABILE CALCOLATA SU UNA MEDIA MENSILE DI 200 INTERVENTI SU CHIAMATA PER UN IMPORTO MASSIMO MENSILE DI EURO 20.000."/>
    <x v="4"/>
  </r>
  <r>
    <x v="8"/>
    <s v=" AZIENDA UNITA' SANITARIA LOCALE N. 3 GENOVESE"/>
    <s v="8245146DB6"/>
    <n v="130000"/>
    <s v="DISINFETTANTI"/>
    <x v="3"/>
    <x v="0"/>
    <m/>
    <m/>
    <m/>
    <m/>
    <m/>
    <m/>
    <x v="19"/>
    <m/>
    <m/>
    <m/>
    <m/>
    <m/>
    <m/>
    <m/>
    <m/>
    <m/>
    <m/>
    <x v="11"/>
  </r>
  <r>
    <x v="8"/>
    <s v="AZIENDA UNITA' SANITARIA LOCALE 4 'CHIAVARESE'"/>
    <s v="8268217C81"/>
    <n v="83535.240000000005"/>
    <s v="DISINFETTANTI"/>
    <x v="3"/>
    <x v="0"/>
    <s v="MATERIALE DI CONVIVENZA "/>
    <s v="MATERIALE DI CONVIVENZA"/>
    <m/>
    <m/>
    <n v="83535.240000000005"/>
    <m/>
    <x v="19"/>
    <m/>
    <m/>
    <n v="895"/>
    <m/>
    <m/>
    <m/>
    <s v="POSITIVO"/>
    <s v="POSITIVO"/>
    <s v="NESSUNA"/>
    <s v="NESSUNA"/>
    <x v="5"/>
  </r>
  <r>
    <x v="8"/>
    <s v="AZIENDA UNITA' SANITARIA LOCALE 4 'CHIAVARESE'"/>
    <s v="8268217C81"/>
    <n v="83535.240000000005"/>
    <s v="DISINFETTANTI"/>
    <x v="3"/>
    <x v="0"/>
    <s v="MATERIALE DI CONVIVENZA "/>
    <s v="DETERGENTI"/>
    <m/>
    <m/>
    <n v="83535.240000000005"/>
    <m/>
    <x v="19"/>
    <m/>
    <m/>
    <n v="895"/>
    <m/>
    <m/>
    <m/>
    <s v="POSITIVO"/>
    <s v="POSITIVO"/>
    <s v="NESSUNA"/>
    <s v="NESSUNA"/>
    <x v="5"/>
  </r>
  <r>
    <x v="8"/>
    <s v="AZIENDA UNITA' SANITARIA LOCALE 4 'CHIAVARESE'"/>
    <s v="8268217C81"/>
    <n v="83535.240000000005"/>
    <s v="DISINFETTANTI"/>
    <x v="3"/>
    <x v="0"/>
    <s v="MATERIALE DI CONVIVENZA "/>
    <s v="SPUGNE"/>
    <m/>
    <m/>
    <n v="83535.240000000005"/>
    <m/>
    <x v="19"/>
    <m/>
    <m/>
    <n v="895"/>
    <m/>
    <m/>
    <m/>
    <s v="POSITIVO"/>
    <s v="POSITIVO"/>
    <s v="NESSUNA"/>
    <s v="NESSUNA"/>
    <x v="5"/>
  </r>
  <r>
    <x v="8"/>
    <s v="AZIENDA UNITA' SANITARIA LOCALE 4 'CHIAVARESE'"/>
    <s v="8268217C81"/>
    <n v="83535.240000000005"/>
    <s v="DISINFETTANTI"/>
    <x v="3"/>
    <x v="0"/>
    <s v="MATERIALE DI CONVIVENZA "/>
    <s v="STOVIGLIE E TOVAGLIE MONOUSO"/>
    <m/>
    <m/>
    <n v="83535.240000000005"/>
    <m/>
    <x v="19"/>
    <m/>
    <m/>
    <n v="895"/>
    <m/>
    <m/>
    <m/>
    <s v="POSITIVO"/>
    <s v="POSITIVO"/>
    <s v="NESSUNA"/>
    <s v="NESSUNA"/>
    <x v="5"/>
  </r>
  <r>
    <x v="9"/>
    <s v="ASST DI MANTOVA"/>
    <n v="8253999772"/>
    <n v="134415"/>
    <s v="DISINFETTANTI"/>
    <x v="3"/>
    <x v="0"/>
    <s v="DISINFETTANTI"/>
    <s v="SEKUSEPT PLUS"/>
    <n v="7250"/>
    <n v="18.54"/>
    <n v="134415"/>
    <n v="7250"/>
    <x v="253"/>
    <n v="134415"/>
    <n v="365"/>
    <n v="365"/>
    <s v="SI"/>
    <s v="SI"/>
    <s v="ECOLAB SRL "/>
    <s v="POSITIVO"/>
    <s v="POSITIVO"/>
    <m/>
    <m/>
    <x v="2"/>
  </r>
  <r>
    <x v="9"/>
    <s v="ASST RHODENSE"/>
    <s v="82383537F5"/>
    <n v="61035"/>
    <s v="DISINFETTANTI"/>
    <x v="3"/>
    <x v="0"/>
    <s v="Soluzione disinfettante per le mani a base alcoolica: una soluzione alcoolica al c.a 74% V/V composta dalla_x000a_combinazione di alcool n-propilico ed isopropilico,"/>
    <s v="FORNITURA DI DISPOSITIVI E MATERIALE DISINFETTANTE IN MATERIA DI CONTENIMENTO E GESTIONE DELL’EMERGENZA EPIDEMIOLOGICA DA COVID-19 DA ASSEGNARE ALLE STRUTTURE DI ASST RHODENSE."/>
    <n v="12150"/>
    <m/>
    <n v="61035"/>
    <n v="12150"/>
    <x v="254"/>
    <n v="59535"/>
    <s v="EVENTUALI ORDINI SARANNO PRESI IN CARICO CON RISERVA ED EVASI, ANCHE PARZIALMENTE, IN BASE ALL’EFFETTIVA DISPONIBILITA’ DEL PRODOTTO, PREVIA COMUNICAZIONE DA PARTE DEL NOSTRO SERVIZIO CLIENTI."/>
    <m/>
    <s v="no"/>
    <m/>
    <s v="Angelini Pharma Spa"/>
    <s v="NEGATIVO"/>
    <s v="POSITIVO"/>
    <m/>
    <s v="Ad oggi risultano consegnate solo 60 confezioni di soluzione disinfettante . Mancata consegna contestata con nota allegata"/>
    <x v="3"/>
  </r>
  <r>
    <x v="9"/>
    <s v="ASST RHODENSE"/>
    <s v="82383537F5"/>
    <n v="61035"/>
    <s v="DISINFETTANTI"/>
    <x v="3"/>
    <x v="0"/>
    <s v="Dispenser a mano"/>
    <s v="FORNITURA DI DISPOSITIVI E MATERIALE DISINFETTANTE IN MATERIA DI CONTENIMENTO E GESTIONE DELL’EMERGENZA EPIDEMIOLOGICA DA COVID-19 DA ASSEGNARE ALLE STRUTTURE DI ASST RHODENSE."/>
    <n v="150"/>
    <m/>
    <n v="61035"/>
    <n v="150"/>
    <x v="244"/>
    <n v="1500"/>
    <m/>
    <m/>
    <m/>
    <m/>
    <m/>
    <m/>
    <m/>
    <m/>
    <m/>
    <x v="1"/>
  </r>
  <r>
    <x v="12"/>
    <s v="AZIENDA OSPEDALIERA CITTA' DELLA SALUTE E DELLA SCIENZA DI TORINO"/>
    <s v="8263331C73"/>
    <n v="75000"/>
    <s v="DISINFETTANTI"/>
    <x v="3"/>
    <x v="0"/>
    <s v="LAVAZOCCOLI E RELATIVI DISINFETTANTI"/>
    <s v="FORNITURA IN SERVICE IN URGENZA PER EMERGENZA COVID 19 DI N. 3 (TRE) TERMODISINFETTORI PER LAVAGGIO ZOCCOLI E RELATIVO MATERIALE DI CONSUMO"/>
    <n v="3"/>
    <n v="75000"/>
    <n v="75000"/>
    <n v="3"/>
    <x v="255"/>
    <n v="45000"/>
    <s v="15 GG"/>
    <s v="15 GG"/>
    <s v="SI"/>
    <s v="SI"/>
    <s v="MIELE "/>
    <s v="POSITIVO"/>
    <s v="POSITIVO"/>
    <s v="NESSUNA"/>
    <m/>
    <x v="0"/>
  </r>
  <r>
    <x v="12"/>
    <s v="AZIENDA SANITARIA LOCALE 'TO3'"/>
    <s v="8250154275"/>
    <n v="50000"/>
    <s v="DISINFETTANTI"/>
    <x v="3"/>
    <x v="0"/>
    <s v="Gel mani per disinfezione"/>
    <s v="gel igienizzante in flaconi preferibilmente da 500 ml"/>
    <s v="lt. 20000,00"/>
    <n v="2.2999999999999998"/>
    <n v="50000"/>
    <s v="/"/>
    <x v="206"/>
    <s v="/"/>
    <s v="/"/>
    <s v="/"/>
    <m/>
    <m/>
    <s v="/"/>
    <m/>
    <m/>
    <s v="/"/>
    <s v="/"/>
    <x v="3"/>
  </r>
  <r>
    <x v="13"/>
    <s v="AZIENDA SANITARIA LOCALE BRINDISI"/>
    <s v="8247856A14"/>
    <n v="843960"/>
    <s v="DISINFETTANTI"/>
    <x v="3"/>
    <x v="0"/>
    <m/>
    <m/>
    <m/>
    <m/>
    <m/>
    <m/>
    <x v="19"/>
    <m/>
    <m/>
    <m/>
    <m/>
    <m/>
    <m/>
    <m/>
    <m/>
    <m/>
    <m/>
    <x v="11"/>
  </r>
  <r>
    <x v="13"/>
    <s v="ASL BT"/>
    <s v="8247856A14"/>
    <n v="843960"/>
    <s v="DISINFETTANTI"/>
    <x v="3"/>
    <x v="0"/>
    <s v="DISINFETTANTE"/>
    <s v="Formalina al 4% in contenitori preriempiti con tappo a vite a sistema chiuso (SAFE CAPSULE)"/>
    <s v="46.886.667 ML"/>
    <n v="0.02"/>
    <s v="€ 843.960,00 (TRATTASI DI CIG DERIVATO PER ADESIONE A CONVENZIONE-QUADRO)"/>
    <s v="46.886.667 ML"/>
    <x v="256"/>
    <n v="843960"/>
    <s v="1095 (= 36 mesi aggiudicazione)_x000a_365 (=12 mesi 1^ opzione)_x000a_365 (=12 mesi 2^ opzione)_x000a_"/>
    <s v="1095 (= 36 mesi aggiudicazione)_x000a_365 (=12 mesi 1^ opzione)_x000a_365 (=12 mesi 2^ opzione)"/>
    <s v="SI"/>
    <s v="SI"/>
    <s v="DIAPATH"/>
    <m/>
    <m/>
    <m/>
    <s v="Si precisa che non trattasi di fornitura connessa alla gestione dell'emergenza COVID-19_x000a_Trattasi di gara in unione temporanea d'acquisto con capofila l'ASL Bari, a cui quest'Azienda ha aderito acquisendo il CIG Derivato in questione; pertanto vengono indicati i dati (quantità e importi) riferiti alla quota oggetto di adesione_x000a_COLONNA 3 e 6: quantità oggetto di adesione alla convenzione quadro da  parte dell'ASL BT relativa a 36 mesi + opzioni (12 mesi + 12 mesi + 50%)_x000a_COLONNA 7: prezzo unitario di aggiudicazione € 0,018, ma a causa della limitazione cella a 2 cifre decimali viene visualizzato € 0,02_x000a_COLONNA 8: importo totale di adesione comprensivo delle opzioni (36 mesi + 12 mesi + 12 mesi + 50%)_x000a_COLONNE 14-16: non è possibile riscontrare, in quanto il relativo contratto è in fase di stipula per cui la fornitura non è stata ancora avviata_x000a_"/>
    <x v="13"/>
  </r>
  <r>
    <x v="13"/>
    <s v="AZIENDA ASL FOGGIA"/>
    <s v="8248696F43"/>
    <n v="148680"/>
    <s v="DISINFETTANTI"/>
    <x v="3"/>
    <x v="0"/>
    <s v="Antisettici e disinfettanti"/>
    <s v="Allegato A della delibera del Direttore Generale ASL FG n. 461 del 25/03/2020"/>
    <s v="Allegato A della delibera del Direttore Generale ASL FG n. 461 del 25/03/2020"/>
    <s v="Gara in unione temporanea di Acquisto con Azenda Capofila ASL BA"/>
    <n v="148680"/>
    <s v="Allegato A della delibera del Direttore Generale ASL FG n. 461 del 25/03/2020"/>
    <x v="257"/>
    <n v="148680"/>
    <s v="durata triennale con opzione di rinnovo annuale"/>
    <s v="durata triennale con opzione di rinnovo annuale"/>
    <m/>
    <m/>
    <s v="Informazioni in possesso dell'Azienda Capofila ASL BA"/>
    <m/>
    <m/>
    <s v="I contratti sono in fase di stipula o esecuzione"/>
    <s v="Gara in Unione Temporanea di Acquisto indetta dall'ASL BA a marzo "/>
    <x v="3"/>
  </r>
  <r>
    <x v="14"/>
    <s v="Azienda Ospedaliera G. Brotzu"/>
    <s v="824729397A"/>
    <n v="116400"/>
    <s v="DISINFETTANTI"/>
    <x v="3"/>
    <x v="0"/>
    <s v="spazzolini disinfettanti per lavaggio, pulizia e disinfezione mani"/>
    <s v="core-scrub CHL"/>
    <n v="153000"/>
    <n v="0.5"/>
    <n v="87300"/>
    <n v="153000"/>
    <x v="258"/>
    <n v="43452"/>
    <s v="30 gg"/>
    <s v="30 gg"/>
    <s v="SI"/>
    <s v="SI"/>
    <m/>
    <s v="POSITIVO"/>
    <s v="POSITIVO"/>
    <m/>
    <s v="Acquisto non imputabile alla gestione dell'emergenza Covid-19 "/>
    <x v="2"/>
  </r>
  <r>
    <x v="14"/>
    <s v="Azienda Ospedaliera G. Brotzu"/>
    <s v="824729397A"/>
    <n v="116400"/>
    <s v="DISINFETTANTI"/>
    <x v="3"/>
    <x v="0"/>
    <s v="spazzolini disinfettanti per lavaggio, pulizia e disinfezione mani"/>
    <s v="core-scrub DRY"/>
    <n v="27000"/>
    <n v="0.4"/>
    <n v="87300"/>
    <n v="27000"/>
    <x v="259"/>
    <n v="43452"/>
    <s v="30 gg"/>
    <s v="30 gg"/>
    <s v="SI"/>
    <s v="SI"/>
    <m/>
    <s v="POSITIVO"/>
    <s v="POSITIVO"/>
    <m/>
    <s v="Acquisto non imputabile alla gestione dell'emergenza Covid-19 "/>
    <x v="2"/>
  </r>
  <r>
    <x v="16"/>
    <s v="ESTAR (ENTE DI SUPPORTO TECNICO AMMIN. REGIONALE)    "/>
    <s v="825855030E"/>
    <n v="299900"/>
    <s v="DISINFETTANTI"/>
    <x v="3"/>
    <x v="0"/>
    <s v="GEL LAVAMANI "/>
    <s v="GEL LAVAMANI 100ML"/>
    <n v="10000"/>
    <n v="2.1"/>
    <n v="21000"/>
    <n v="10000"/>
    <x v="157"/>
    <n v="21000"/>
    <m/>
    <m/>
    <m/>
    <m/>
    <m/>
    <m/>
    <m/>
    <m/>
    <m/>
    <x v="5"/>
  </r>
  <r>
    <x v="16"/>
    <s v="ESTAR (ENTE DI SUPPORTO TECNICO AMMIN. REGIONALE)    "/>
    <s v="825855030E"/>
    <n v="299900"/>
    <s v="DISINFETTANTI"/>
    <x v="3"/>
    <x v="0"/>
    <s v="GEL LAVAMANI "/>
    <s v="GEL LAVAMANI 500ML"/>
    <n v="30000"/>
    <n v="4.5"/>
    <n v="135000"/>
    <n v="30000"/>
    <x v="238"/>
    <n v="135000"/>
    <n v="365"/>
    <n v="365"/>
    <m/>
    <s v="SI"/>
    <s v="FARMEN I.C.D. SPA"/>
    <m/>
    <m/>
    <m/>
    <m/>
    <x v="12"/>
  </r>
  <r>
    <x v="17"/>
    <s v="SANITAETSBETRIEB DER AUTONOMEN PROVINZ BOZEN"/>
    <s v="8259495EE1"/>
    <n v="75445"/>
    <s v="DISINFETTANTI"/>
    <x v="3"/>
    <x v="0"/>
    <s v="alcool eticolo al 96% per uso alimentare"/>
    <s v="Fornitura di alcool per la produzione di disinfettante per mani per l’Azienda Sanitaria della Provincia Autonoma di Bolzano "/>
    <n v="30000"/>
    <n v="1"/>
    <n v="75455"/>
    <n v="30000"/>
    <x v="260"/>
    <n v="30000"/>
    <s v="126 gg"/>
    <s v="126 gg"/>
    <s v="no"/>
    <s v="NO"/>
    <s v="Roner AG Brennereien"/>
    <m/>
    <m/>
    <m/>
    <s v="relativamente ai punti 14 e 15 si comunica che la fornitura non è ancora conclusa e pertanto l'esito non è ancora stato accertato"/>
    <x v="13"/>
  </r>
  <r>
    <x v="17"/>
    <s v="SANITAETSBETRIEB DER AUTONOMEN PROVINZ BOZEN"/>
    <s v="8259495EE1"/>
    <n v="75445"/>
    <s v="DISINFETTANTI"/>
    <x v="3"/>
    <x v="0"/>
    <s v="tanica con apertura larga da 10 l"/>
    <s v="Fornitura di alcool per la produzione di disinfettante per mani per l’Azienda Sanitaria della Provincia Autonoma di Bolzano "/>
    <n v="3300"/>
    <n v="13.55"/>
    <n v="75455"/>
    <n v="3200"/>
    <x v="261"/>
    <n v="43360"/>
    <s v="126 gg"/>
    <s v="126 gg"/>
    <s v="no"/>
    <s v="NO"/>
    <s v="Roner AG Brennereien"/>
    <m/>
    <m/>
    <m/>
    <s v="relativamente ai punti 14 e 15 si comunica che la fornitura non è ancora conclusa e pertanto l'esito non è ancora stato accertato"/>
    <x v="13"/>
  </r>
  <r>
    <x v="17"/>
    <s v="SANITAETSBETRIEB DER AUTONOMEN PROVINZ BOZEN"/>
    <s v="8259495EE1"/>
    <n v="75445"/>
    <s v="DISINFETTANTI"/>
    <x v="3"/>
    <x v="0"/>
    <s v="rubinetto per tanica da 10 l"/>
    <s v="Fornitura di alcool per la produzione di disinfettante per mani per l’Azienda Sanitaria della Provincia Autonoma di Bolzano "/>
    <n v="400"/>
    <n v="1.85"/>
    <n v="75455"/>
    <n v="400"/>
    <x v="262"/>
    <n v="740"/>
    <s v="126 gg"/>
    <s v="126 gg"/>
    <s v="no"/>
    <s v="NO"/>
    <s v="Roner AG Brennereien"/>
    <m/>
    <m/>
    <m/>
    <s v="relativamente ai punti 14 e 15 si comunica che la fornitura non è ancora conclusa e pertanto l'esito non è ancora stato accertato"/>
    <x v="13"/>
  </r>
  <r>
    <x v="17"/>
    <s v="Azienda Provinciale per i Servizi Sanitari"/>
    <n v="8250327139"/>
    <n v="140000"/>
    <s v="DISINFETTANTI"/>
    <x v="3"/>
    <x v="0"/>
    <s v="DISINFETTANTE ALCOOLICO GEL 100 ML"/>
    <s v="Fornitura di stock aggiuntivo disinfettanti per emergenza coronavirus"/>
    <n v="75000"/>
    <s v="---"/>
    <m/>
    <n v="75000"/>
    <x v="263"/>
    <n v="48750"/>
    <n v="134"/>
    <n v="134"/>
    <s v="SI"/>
    <s v="SI"/>
    <s v="NUOVA FARMEC"/>
    <s v="SI"/>
    <s v="SI"/>
    <s v="difficoltà nella consegna degli interi quantitativi richiesti a causa della forte domanda in essere"/>
    <m/>
    <x v="2"/>
  </r>
  <r>
    <x v="17"/>
    <s v="Azienda Provinciale per i Servizi Sanitari"/>
    <n v="8250327139"/>
    <n v="140000"/>
    <s v="DISINFETTANTI"/>
    <x v="3"/>
    <x v="0"/>
    <s v="DISINFETTANTE ALCOOLICO GEL 500 ML"/>
    <s v="Fornitura di stock aggiuntivo disinfettanti per emergenza coronavirus"/>
    <n v="30000"/>
    <s v="---"/>
    <m/>
    <n v="30000"/>
    <x v="264"/>
    <n v="54900"/>
    <n v="134"/>
    <n v="134"/>
    <s v="SI"/>
    <s v="SI"/>
    <s v="NUOVA FARMEC"/>
    <s v="SI"/>
    <s v="SI"/>
    <s v="difficoltà nella consegna degli interi quantitativi richiesti a causa della forte domanda in essere"/>
    <m/>
    <x v="2"/>
  </r>
  <r>
    <x v="17"/>
    <s v="Azienda Provinciale per i Servizi Sanitari"/>
    <n v="8250327139"/>
    <n v="140000"/>
    <s v="DISINFETTANTI"/>
    <x v="3"/>
    <x v="0"/>
    <s v="DISINFETTANTE ALCOOLICO GEL 1000 ML"/>
    <s v="Fornitura di stock aggiuntivo disinfettanti per emergenza coronavirus"/>
    <n v="10000"/>
    <s v="---"/>
    <m/>
    <n v="10000"/>
    <x v="247"/>
    <n v="35000"/>
    <n v="134"/>
    <n v="134"/>
    <s v="SI"/>
    <s v="SI"/>
    <s v="NUOVA FARMEC"/>
    <s v="SI"/>
    <s v="SI"/>
    <s v="difficoltà nella consegna degli interi quantitativi richiesti a causa della forte domanda in essere"/>
    <m/>
    <x v="2"/>
  </r>
  <r>
    <x v="17"/>
    <s v="Provincia Autonoma di Trento"/>
    <s v="82321980B3"/>
    <n v="102880.8"/>
    <s v="DISINFETTANTI"/>
    <x v="3"/>
    <x v="0"/>
    <s v="SANIFICANTE DETERGENTE"/>
    <s v="SANIDERM AK110 con percentuale alcolica del 68 % in confezioni da 0,50 litri"/>
    <n v="396"/>
    <n v="19.8"/>
    <n v="102880.8"/>
    <n v="396"/>
    <x v="200"/>
    <n v="102880.8"/>
    <n v="5"/>
    <n v="4"/>
    <s v="no"/>
    <s v="NO"/>
    <s v="Alchemia s.r.l."/>
    <s v="POSITIVO"/>
    <s v="POSITIVO"/>
    <m/>
    <m/>
    <x v="2"/>
  </r>
  <r>
    <x v="17"/>
    <s v="Provincia Autonoma di Trento"/>
    <s v="82321980B3"/>
    <n v="102880.8"/>
    <s v="DISINFETTANTI"/>
    <x v="3"/>
    <x v="0"/>
    <s v="SANIFICANTE DETERGENTE"/>
    <s v="SANIDERM AK110 con percentuale alcolica del 68 % in confezioni da 3 litri"/>
    <n v="4320"/>
    <n v="22"/>
    <n v="102880.8"/>
    <n v="4320"/>
    <x v="265"/>
    <n v="102880.8"/>
    <n v="5"/>
    <n v="4"/>
    <s v="no"/>
    <s v="NO"/>
    <s v="Alchemia s.r.l."/>
    <s v="POSITIVO"/>
    <s v="POSITIVO"/>
    <m/>
    <m/>
    <x v="2"/>
  </r>
  <r>
    <x v="19"/>
    <s v="AZIENDA ZERO"/>
    <n v="8244977243"/>
    <n v="252476"/>
    <s v="DISINFETTANTI"/>
    <x v="3"/>
    <x v="0"/>
    <s v="Flacone detergente dermoalcolico 1000 ml"/>
    <s v="Gel igienizzante mani con alcol etilico al 65% - Flaconi da 1000 ml"/>
    <n v="9640"/>
    <n v="11.3"/>
    <n v="252476"/>
    <n v="9640"/>
    <x v="266"/>
    <n v="108932"/>
    <n v="80"/>
    <n v="80"/>
    <s v="SI"/>
    <s v="SI"/>
    <s v="Icefor S.p.A."/>
    <s v="SI"/>
    <s v="SI"/>
    <m/>
    <s v="Trattandosi di contratto a consegne ripartite l'ordine è in corso di evasione. Sulle consegne finora effettuate i controlli quali-quantitativi hanno avuto esito positivo."/>
    <x v="0"/>
  </r>
  <r>
    <x v="19"/>
    <s v="AZIENDA ZERO"/>
    <n v="8244977243"/>
    <n v="252476"/>
    <s v="DISINFETTANTI"/>
    <x v="3"/>
    <x v="0"/>
    <s v="Flacone detergente dermoalcolico 500 ml"/>
    <s v="Gel igienizzante mani con alcol etilico al 80% - Flaconi da 500  ml"/>
    <n v="16818"/>
    <n v="8"/>
    <n v="252476"/>
    <n v="16818"/>
    <x v="165"/>
    <n v="134544"/>
    <m/>
    <m/>
    <s v="SI"/>
    <s v="SI"/>
    <s v="P.R.LORMIN S.a.s."/>
    <s v="SI"/>
    <s v="SI"/>
    <m/>
    <m/>
    <x v="3"/>
  </r>
  <r>
    <x v="19"/>
    <s v="AZIENDA ZERO"/>
    <n v="8244977243"/>
    <n v="252476"/>
    <s v="DISINFETTANTI"/>
    <x v="3"/>
    <x v="0"/>
    <s v="Flacone detergente dermoalcolico 5 lt"/>
    <s v="Gel igienizzante mani con alcol etilico al 80% - Flaconi da 5 lt."/>
    <n v="200"/>
    <n v="45"/>
    <n v="252476"/>
    <n v="200"/>
    <x v="42"/>
    <n v="9000"/>
    <m/>
    <m/>
    <s v="SI"/>
    <s v="SI"/>
    <s v="P.R.LORMIN S.a.s."/>
    <s v="SI"/>
    <s v="SI"/>
    <m/>
    <m/>
    <x v="3"/>
  </r>
  <r>
    <x v="1"/>
    <s v="AZIENDA OSPEDALIERA REGIONALE SAN CARLO"/>
    <s v="825322698B"/>
    <n v="207000"/>
    <s v="MASCHERINE"/>
    <x v="4"/>
    <x v="10"/>
    <m/>
    <s v="MASCHERINE FFP3"/>
    <n v="27600"/>
    <n v="7.5"/>
    <n v="207000"/>
    <n v="27600"/>
    <x v="267"/>
    <n v="186300"/>
    <n v="5"/>
    <m/>
    <s v="SI"/>
    <s v="SI "/>
    <s v="Shanghai Dasheng Health Products Manufacture Co Ltd"/>
    <s v="POSITIVO"/>
    <m/>
    <m/>
    <m/>
    <x v="12"/>
  </r>
  <r>
    <x v="1"/>
    <s v="AZIENDA SANITARIA LOCALE DI MATERA"/>
    <n v="8239547149"/>
    <n v="90000"/>
    <s v="MASCHERINE"/>
    <x v="4"/>
    <x v="10"/>
    <s v="FFP3"/>
    <s v="MASCHERINE FACCIALI FILTRANTI DI PROTEZIONE CLASSE FFP3"/>
    <n v="6000"/>
    <n v="15"/>
    <n v="90000"/>
    <n v="6000"/>
    <x v="268"/>
    <n v="68220"/>
    <s v="1 dall'invio dell'ordine NSO pronta disponibilità"/>
    <m/>
    <s v="SI"/>
    <s v="SI"/>
    <s v="Oxyline Sp. z o.o."/>
    <s v="NEGATIVO"/>
    <s v="POSITIVO"/>
    <s v="Fornitura avvenuta dopo giorni 5"/>
    <s v="Questa ASM ha avviato sin da fine febbraio 2020 le procedure d'acquisto sul MEPA già da fine febbraio, relativamente all'approvvigionamento di Mascherine FFP3, sono risultati deserti n. 3 precedenti confronti concorrenziali (RDO n. 2521740 RDO n. 2523111 RDO n. 2531558 ). Prima dell'adozione del provvedimento di affidamento delle forniture, l'U.O. Economato provveditorato ha segnalato alla Direzione Strategica &quot;il forte incremento dei prezzi oggetto di aggiudicazione in confronto a quelli applicati nel periodo pre-crsi coronavirus&quot;. Il provvedimento amministrativo alla Guardia di Finanza di Matera per le verifiche di competenza per quanto segnalato dall'U.O.C. Economato Provveditorato. La SUA-RB (Centrale di Committenza della Regione Basilicata) su impulso del Dipartimento Politiche della Persona, ha avviato le procedure di approvvigionamento solo a fine marzo 2020 e le relative forniture sono iniziate da fine aprile 2020."/>
    <x v="0"/>
  </r>
  <r>
    <x v="1"/>
    <s v="AZIENDA SANITARIA LOCALE DI POTENZA"/>
    <s v="825731256C"/>
    <n v="64000"/>
    <s v="MASCHERINE"/>
    <x v="4"/>
    <x v="0"/>
    <m/>
    <m/>
    <m/>
    <m/>
    <m/>
    <m/>
    <x v="19"/>
    <m/>
    <m/>
    <m/>
    <m/>
    <m/>
    <m/>
    <m/>
    <m/>
    <m/>
    <m/>
    <x v="11"/>
  </r>
  <r>
    <x v="3"/>
    <s v="AZIENDA SANITARIA LOCALE NA3 SUD"/>
    <n v="8250257773"/>
    <n v="257500"/>
    <s v="ALTRI DPI"/>
    <x v="4"/>
    <x v="11"/>
    <m/>
    <s v="MASCHERINE CHIRURGICHE 3 VELI"/>
    <n v="50000"/>
    <n v="0.9"/>
    <n v="257700"/>
    <n v="66500"/>
    <x v="269"/>
    <n v="45000"/>
    <s v="IMMEDIATAMENTE DISPONIBILE"/>
    <m/>
    <s v="SI"/>
    <s v="SI"/>
    <s v="ONLY ITALIA"/>
    <s v="POSITIVO"/>
    <s v="POSITIVO"/>
    <s v="NESSUNA"/>
    <s v="CONSEGNATE N. 35.000 €3,65 CAD"/>
    <x v="2"/>
  </r>
  <r>
    <x v="3"/>
    <s v="AZIENDA SANITARIA LOCALE NAPOLI 1 CENTRO"/>
    <s v="8266897B35"/>
    <n v="589550"/>
    <s v="MASCHERINE"/>
    <x v="4"/>
    <x v="11"/>
    <s v="CHIRURGICHE"/>
    <s v="mascherina dpi 3ply -chirurgica"/>
    <n v="216100"/>
    <n v="0"/>
    <n v="0"/>
    <n v="152800"/>
    <x v="270"/>
    <n v="106960"/>
    <s v="21gg"/>
    <d v="2020-04-27T00:00:00"/>
    <s v="SI"/>
    <s v="SI"/>
    <s v="Fujian Liao Paper Co Ltd, , Quanzhou, China"/>
    <s v="POSITIVO"/>
    <s v="POSITIVO"/>
    <m/>
    <m/>
    <x v="2"/>
  </r>
  <r>
    <x v="3"/>
    <s v="AZIENDA SANITARIA LOCALE NA3 SUD"/>
    <n v="8250257773"/>
    <n v="257500"/>
    <s v="ALTRI DPI"/>
    <x v="4"/>
    <x v="12"/>
    <m/>
    <s v="MASCHERINE FFP2 SENZA VALVOLA"/>
    <n v="30000"/>
    <n v="4.1500000000000004"/>
    <n v="257700"/>
    <n v="35000"/>
    <x v="271"/>
    <n v="124500"/>
    <s v="IMMEDIATAMENTE DISPONIBILE"/>
    <m/>
    <s v="SI"/>
    <s v="SI"/>
    <s v="ONLY ITALIA"/>
    <s v="POSITIVO"/>
    <s v="POSITIVO"/>
    <s v="NESSUNA"/>
    <s v="CONSEGNATE N. 20.000 € 4,00 CAD"/>
    <x v="2"/>
  </r>
  <r>
    <x v="3"/>
    <s v="AZIENDA SANITARIA LOCALE NA3 SUD"/>
    <s v="8237587FD3"/>
    <n v="169000"/>
    <s v="MASCHERINE"/>
    <x v="4"/>
    <x v="12"/>
    <s v="FFP2 SENZA VALVOLA"/>
    <s v="MASCHERA FACCIALE FILTRANTE"/>
    <n v="7500"/>
    <n v="7"/>
    <n v="169000"/>
    <n v="7500"/>
    <x v="158"/>
    <n v="52500"/>
    <s v="IMMEDIATAMENTE DISPONIBILE"/>
    <m/>
    <s v="SI"/>
    <s v="SI"/>
    <s v="K LINK SRL"/>
    <s v="POSITIVO"/>
    <s v="POSITIVO"/>
    <s v="NESSUNA"/>
    <s v="NEL TOTALE IMPORTO CIG SONO COMPRESE 5000 TUTE € 8,00 CAD. 3.000 CAMICI € 5,50 CAD."/>
    <x v="0"/>
  </r>
  <r>
    <x v="3"/>
    <s v="AZIENDA SANITARIA LOCALE NAPOLI 1 CENTRO"/>
    <s v="8266897B35"/>
    <n v="589550"/>
    <s v="MASCHERINE"/>
    <x v="4"/>
    <x v="12"/>
    <s v="FFP2"/>
    <s v="MS-N95-MASCHERINE DPI MONOUSO FFP2-PURVIGOR"/>
    <n v="28600"/>
    <n v="0"/>
    <n v="0"/>
    <n v="4460"/>
    <x v="272"/>
    <n v="15833"/>
    <s v="21gg"/>
    <d v="2020-04-27T00:00:00"/>
    <s v="SI"/>
    <s v="SI"/>
    <s v="Gaomi labor protection appliance Co., Gaomi City, China"/>
    <s v="POSITIVO"/>
    <s v="POSITIVO"/>
    <m/>
    <s v="Non è stato previsto un importo a base di gara in quanto si è richiesto di far pervenire la propria migliore offerta a n. 23 ditte diverse interpellate"/>
    <x v="0"/>
  </r>
  <r>
    <x v="3"/>
    <s v="AZIENDA SANITARIA LOCALE NAPOLI 1 CENTRO"/>
    <s v="8266897B35"/>
    <n v="589550"/>
    <s v="MASCHERINE"/>
    <x v="4"/>
    <x v="12"/>
    <s v="FFP2 SENZA VALVOLA"/>
    <s v="mascherine dpi FFP22, MOD KN95"/>
    <n v="28600"/>
    <n v="0"/>
    <n v="0"/>
    <n v="4300"/>
    <x v="272"/>
    <n v="15265"/>
    <s v="21gg"/>
    <d v="2020-04-27T00:00:00"/>
    <s v="SI"/>
    <s v="SI"/>
    <s v="Guangdong Fei Fan Mstar Technology Ltd, Foshan City,China"/>
    <s v="POSITIVO"/>
    <s v="POSITIVO"/>
    <m/>
    <s v="Per problematiche connesse ai trasferimenti alle dogane il fornitore è riuscito solo in parte a fornire quanto inizialmente offerto pertanto l'importo  del cig è stato ridotto ad € 138.058,000 a seguito di richiesta con Ticket 2020050588003581"/>
    <x v="0"/>
  </r>
  <r>
    <x v="3"/>
    <s v="AZIENDA SANITARIA LOCALE NA3 SUD"/>
    <n v="8250257773"/>
    <n v="257500"/>
    <s v="ALTRI DPI"/>
    <x v="4"/>
    <x v="10"/>
    <m/>
    <s v="MASCHERINE FFP3 CON VALVOLA"/>
    <n v="20000"/>
    <n v="4.4000000000000004"/>
    <n v="257700"/>
    <n v="20000"/>
    <x v="273"/>
    <n v="88000"/>
    <s v="IMMEDIATAMENTE DISPONIBILE"/>
    <m/>
    <s v="SI"/>
    <s v="NO"/>
    <s v="ONLY ITALIA"/>
    <s v="POSITIVO"/>
    <s v="NEGATIVO"/>
    <s v="NON VALIDATE DALL'INAIL COME APPRESO DA ORGANI DI STAMPA"/>
    <s v="VARIAZIONE QUANTITA' E PREZZO PER OFFERTA MIGLIORATIVA"/>
    <x v="2"/>
  </r>
  <r>
    <x v="3"/>
    <s v="AZIENDA SANITARIA LOCALE NA3 SUD"/>
    <s v="8237587FD3"/>
    <n v="169000"/>
    <s v="MASCHERINE"/>
    <x v="4"/>
    <x v="10"/>
    <s v="FFP3"/>
    <s v="MASCHERA FACCIALE FILTRANTE FFP3/N95"/>
    <n v="7500"/>
    <n v="8"/>
    <n v="169000"/>
    <n v="7500"/>
    <x v="165"/>
    <n v="60000"/>
    <s v="IMMEDIATAMENTE DISPONIBILE"/>
    <m/>
    <s v="SI"/>
    <m/>
    <s v="K LINK SRL"/>
    <s v="POSITIVO"/>
    <s v="POSITIVO"/>
    <s v="CONSEGNA TARDIVA"/>
    <s v="CONSEGNATE N.° 66.500 € 0,75 CAD."/>
    <x v="2"/>
  </r>
  <r>
    <x v="4"/>
    <s v="REGIONE LAZIO - PROTEZIONE CIVILE"/>
    <n v="8233516059"/>
    <n v="2155000"/>
    <s v="ALTRI DPI"/>
    <x v="4"/>
    <x v="12"/>
    <m/>
    <s v="MASCHERINA FFP2"/>
    <n v="490000"/>
    <n v="3.5"/>
    <n v="2155000"/>
    <n v="0"/>
    <x v="247"/>
    <n v="0"/>
    <n v="5"/>
    <n v="15"/>
    <s v="SI"/>
    <s v="SI"/>
    <s v="XIAMEN ECO PACKING CO LTD"/>
    <m/>
    <m/>
    <s v="TEMPI E QUANTITA' DELLA FORNITURA INCERTI "/>
    <s v="REVOCA DEL CONTRATTO CON DETERMINAZIONE N. G02908 DEL 18/03/2020"/>
    <x v="13"/>
  </r>
  <r>
    <x v="4"/>
    <s v="CONSIP S.P.A."/>
    <s v="82414145FA"/>
    <n v="25281285"/>
    <s v="MASCHERINE"/>
    <x v="4"/>
    <x v="12"/>
    <s v="FFP2 CON VALVOLA E SENZA VALVOLA"/>
    <s v="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quot;Cura Italia&quot;"/>
    <n v="5056257"/>
    <n v="5"/>
    <n v="25281285"/>
    <n v="710000"/>
    <x v="274"/>
    <n v="2832900"/>
    <s v="45 giorni dalla ricezione dell'ordine di fornitura"/>
    <s v="consegna in corso"/>
    <s v="SI"/>
    <s v="NO"/>
    <s v="GOLDSHIELD - KN95 3D MASK"/>
    <s v="POSITIVO"/>
    <s v="POSITIVO"/>
    <m/>
    <s v="Prodotto importato non marcato CE. Inviata richiesta di validazione all'INAIL ai sensi del DL Cura Italia.. Il prodotto ha ottenuto la validazione da parte di INAIL il 25/05/2020 con nota prot. U.INAIL.72000.25/05/2020.0015878"/>
    <x v="0"/>
  </r>
  <r>
    <x v="4"/>
    <s v="CONSIP S.P.A."/>
    <s v="82414145FA"/>
    <n v="25281285"/>
    <s v="MASCHERINE"/>
    <x v="4"/>
    <x v="12"/>
    <s v="FFP2 CON VALVOLA E SENZA VALVOLA"/>
    <s v="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quot;Cura Italia&quot;"/>
    <n v="5056257"/>
    <n v="5"/>
    <n v="25281285"/>
    <n v="53700"/>
    <x v="275"/>
    <n v="133176"/>
    <s v="45 giorni dalla ricezione dell'ordine di fornitura"/>
    <n v="46"/>
    <s v="SI"/>
    <s v="SI"/>
    <s v="SEKUR - MANDIL FFP2/V_x000a_SEKUR - MANDIL FFP2/V SOFT_x000a_SEKUR - MANDIL K FFP2/V NR D"/>
    <s v="POSITIVO"/>
    <s v="POSITIVO"/>
    <m/>
    <m/>
    <x v="2"/>
  </r>
  <r>
    <x v="4"/>
    <s v="CONSIP S.P.A."/>
    <s v="82414145FA"/>
    <n v="25281285"/>
    <s v="MASCHERINE"/>
    <x v="4"/>
    <x v="12"/>
    <s v="FFP2 CON VALVOLA E SENZA VALVOLA"/>
    <s v="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quot;Cura Italia&quot;"/>
    <n v="5056257"/>
    <n v="5"/>
    <n v="25281285"/>
    <n v="14800"/>
    <x v="276"/>
    <n v="32560.000000000004"/>
    <s v="45 giorni dalla ricezione dell'ordine di fornitura"/>
    <n v="46"/>
    <s v="SI"/>
    <s v="SI"/>
    <s v="SEKUR - MANDIL K FFP2 NR D"/>
    <s v="POSITIVO"/>
    <s v="POSITIVO"/>
    <m/>
    <m/>
    <x v="2"/>
  </r>
  <r>
    <x v="4"/>
    <s v="CONSIP S.P.A."/>
    <s v="82414145FA"/>
    <n v="25281285"/>
    <s v="MASCHERINE"/>
    <x v="4"/>
    <x v="12"/>
    <s v="FFP2 CON VALVOLA E SENZA VALVOLA"/>
    <s v="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quot;Cura Italia&quot;"/>
    <n v="5056257"/>
    <n v="5"/>
    <n v="25281285"/>
    <n v="1880000"/>
    <x v="277"/>
    <n v="4361600"/>
    <s v="45 giorni dalla ricezione dell'ordine di fornitura"/>
    <s v="consegna in corso"/>
    <s v="SI"/>
    <s v="NO"/>
    <s v="Zhengzhou YLW_x000a_Technology Co, Ltd - KN95 (FFP2), modello KM04"/>
    <s v="POSITIVO"/>
    <s v="POSITIVO"/>
    <m/>
    <s v="Prodotto importato non marcato CE. Inviata richiesta di validazione all'INAIL ai sensi del DL Cura Italia. Il prodotto ha ottenuto la validazione da parte di INAIL il 09/05/2020 con nota prot. U.INAIL.72000.09.05.2020.0012543"/>
    <x v="0"/>
  </r>
  <r>
    <x v="4"/>
    <s v="CONSIP S.P.A."/>
    <s v="82414145FA"/>
    <n v="25281285"/>
    <s v="MASCHERINE"/>
    <x v="4"/>
    <x v="12"/>
    <s v="FFP2 CON VALVOLA E SENZA VALVOLA"/>
    <s v="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quot;Cura Italia&quot;"/>
    <n v="5056257"/>
    <n v="5"/>
    <n v="25281285"/>
    <n v="30800"/>
    <x v="67"/>
    <n v="121660"/>
    <s v="45 giorni dalla ricezione dell'ordine di fornitura"/>
    <n v="53"/>
    <s v="SI"/>
    <s v="SI"/>
    <s v="IDS - FFP2 CON VALVOLA_x000a_IDS - FFP2 SENZA VALVOLA"/>
    <s v="POSITIVO"/>
    <s v="POSITIVO"/>
    <m/>
    <m/>
    <x v="2"/>
  </r>
  <r>
    <x v="4"/>
    <s v="CONSIP S.P.A."/>
    <s v="82414145FA"/>
    <n v="25281285"/>
    <s v="MASCHERINE"/>
    <x v="4"/>
    <x v="12"/>
    <s v="FFP2 CON VALVOLA E SENZA VALVOLA"/>
    <s v="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quot;Cura Italia&quot;"/>
    <n v="5056257"/>
    <n v="5"/>
    <n v="25281285"/>
    <n v="550000"/>
    <x v="278"/>
    <n v="2612500"/>
    <s v="45 giorni dalla ricezione dell'ordine di fornitura"/>
    <s v="consegna in corso"/>
    <s v="SI"/>
    <s v="NO"/>
    <s v="GAOMI RENMIN LABOR PROTECTION APPLIANCE FACTORY - MASCHERINE KN 95 (Jeliton)"/>
    <s v="POSITIVO"/>
    <s v="POSITIVO"/>
    <m/>
    <s v="Prodotto importato non marcato CE. Inviata richiesta di validazione all'INAIL ai sensi del DL Cura Italia. Il prodotto ha ottenuto la validazione da parte di INAIL il 06/05/2020 con nota prot. U.INAIL.72000.05.05.2020.0011108"/>
    <x v="0"/>
  </r>
  <r>
    <x v="4"/>
    <s v="CONSIP S.P.A."/>
    <s v="82414145FA"/>
    <n v="25281285"/>
    <s v="MASCHERINE"/>
    <x v="4"/>
    <x v="12"/>
    <s v="FFP2 CON VALVOLA E SENZA VALVOLA"/>
    <s v="Semimaschere facciali, idonee a coprire il naso, la bocca e il mento, filtranti FFP2 con e senza valvola di aspirazione, marcate CE almeno omologate EN 149:2001+A1:2009 e idonee per la protezione da agenti biologici aerodispersi o provviste di validazione da parte di INAIL ai sensi del Decreto &quot;Cura Italia&quot;"/>
    <n v="5056257"/>
    <n v="5"/>
    <n v="25281285"/>
    <n v="4452557"/>
    <x v="279"/>
    <n v="22040157.150000002"/>
    <s v="45 giorni dalla ricezione dell'ordine di fornitura"/>
    <s v="consegna in corso"/>
    <s v="SI"/>
    <s v="SI"/>
    <s v="CHIEFDON - W7120"/>
    <s v="POSITIVO"/>
    <s v="POSITIVO"/>
    <m/>
    <m/>
    <x v="2"/>
  </r>
  <r>
    <x v="4"/>
    <s v="REGIONE LAZIO - PROTEZIONE CIVILE"/>
    <s v="824375844F"/>
    <n v="1950000"/>
    <s v="MASCHERINE"/>
    <x v="4"/>
    <x v="12"/>
    <s v="FFP2 SENZA VALVOLA"/>
    <s v="MASCHERINA 3M 8210V N95 FFP2"/>
    <n v="260000"/>
    <n v="7.5"/>
    <n v="1950000"/>
    <n v="126280"/>
    <x v="280"/>
    <n v="947100"/>
    <n v="5"/>
    <n v="30"/>
    <s v="SI"/>
    <s v="SI"/>
    <s v="3 M "/>
    <s v="NEGATIVO"/>
    <s v="POSITIVO"/>
    <s v="TEMPI E QUANTITA' DELLA FORNITURA INCERTI - BLOCCHI DOGANALI IN POLONIA"/>
    <m/>
    <x v="0"/>
  </r>
  <r>
    <x v="4"/>
    <s v="REGIONE LAZIO - PROTEZIONE CIVILE"/>
    <n v="8233516059"/>
    <n v="2155000"/>
    <s v="ALTRI DPI"/>
    <x v="4"/>
    <x v="10"/>
    <m/>
    <s v="MASCHERINA FFP3"/>
    <n v="110000"/>
    <n v="4"/>
    <n v="2155000"/>
    <n v="0"/>
    <x v="226"/>
    <n v="0"/>
    <n v="5"/>
    <n v="15"/>
    <s v="SI"/>
    <s v="SI"/>
    <m/>
    <m/>
    <m/>
    <m/>
    <s v="OGGETTO DELLA FORNITURA: MASCHERINE TIPOLOGIA FFP2 FFP3 8 (CPV35113400-3)"/>
    <x v="12"/>
  </r>
  <r>
    <x v="5"/>
    <s v="AZIENDA USL DELLA ROMAGNA"/>
    <n v="8248002292"/>
    <n v="8553600"/>
    <s v="MASCHERINE"/>
    <x v="4"/>
    <x v="11"/>
    <s v="CHIRURGICHE"/>
    <s v="Mascherine certificate con il massimo livello di filtraggio antibatterico per utilizzo in sanità"/>
    <n v="3300000"/>
    <n v="0.96"/>
    <n v="8553600"/>
    <n v="3300000"/>
    <x v="281"/>
    <n v="3592800"/>
    <n v="47"/>
    <n v="31"/>
    <s v="SI"/>
    <s v="SI"/>
    <s v="Nome Produttore Mascherine Chirurgiche:   Mascherine  “M99” - Anhui Yizhe Medical Supplies Co., Limited ( Why Hu City, Anhui Province, PRC )_x000a_Mascherine  “ZSC001” - Shenzhen Zhishan Medical Co., Lts ( Shenzhen City, Guandong Province, PRC )_x000a_Mascherine - L3 - CODICE srl, Corso Emaldi 17, Fusignano, Italia ( prodotte su licenza da Fujian Meinkind Baby Products Co. Ltd, Zhanghou, Fujian Province, PRC )"/>
    <s v="POSITIVO"/>
    <s v="POSITIVO"/>
    <m/>
    <s v="La consegna di n. 3.000.000 di mascherine chirurgiche sarebbe dovuta avvenire al massimo entro il 02.05.2020. Si è concordata col fornitore un'ulteriore consegna di 300.000 pezzi in sconto merce, come da nota prot. n. 0090517 del 10.04.2020. Per la fornitura di quest'ultimo quantitativo di mascherine in sconto merce sono stati concordati tempi di consegna diversi rispetto a quelli previsti in contratto, stante la presenza a magazzino delle mascherine precedentemente ordinate e sufficienti a garantire la necessaria copertura dei fabbisogni dell'Azienda USL della Romagna. Addirittura si è chiesto al fornitore di tenere queste mascherine in deposito gratuito presso i  propri magazzini (effettuato soppalluogo di verifica della presenza del materiale e dell'doneità dei locali), stante l'incapienza temporanea di quelli Aziendali per stoccaggio di DPI per emergenza Covid-19.     "/>
    <x v="0"/>
  </r>
  <r>
    <x v="5"/>
    <s v="AZIENDA USL DI BOLOGNA"/>
    <n v="8253410165"/>
    <n v="603000"/>
    <s v="MASCHERINE"/>
    <x v="4"/>
    <x v="11"/>
    <s v="Mascherina chirurgica"/>
    <s v="MASCHERINE CHIRURGICHE CERTIFICATE CE"/>
    <n v="900000"/>
    <n v="0.67"/>
    <n v="603000"/>
    <n v="900000"/>
    <x v="282"/>
    <n v="603000"/>
    <n v="90"/>
    <s v="SI"/>
    <s v="SI"/>
    <s v="SI"/>
    <s v="G.V.S SPA"/>
    <s v="POSITIVO"/>
    <s v="POSITIVO"/>
    <m/>
    <s v="Azienda Ospedaliero Universitaria_x000a_BOLOGNA"/>
    <x v="0"/>
  </r>
  <r>
    <x v="5"/>
    <s v="AZIENDA OSPEDALIERO - UNIVERSITARIA DI MODENA"/>
    <s v="8253500BA7"/>
    <n v="310000"/>
    <s v="MASCHERINE"/>
    <x v="4"/>
    <x v="12"/>
    <s v="FFP2 SENZA VALVOLA"/>
    <s v="mascherina filtrante FFP2 con elastici"/>
    <n v="100000"/>
    <n v="3.1"/>
    <n v="310000"/>
    <n v="100000"/>
    <x v="283"/>
    <n v="310000"/>
    <n v="40"/>
    <n v="40"/>
    <s v="no"/>
    <s v="NO"/>
    <s v="tongxiang zhongxiang textiles co ltd"/>
    <s v="POSITIVO"/>
    <s v="POSITIVO"/>
    <m/>
    <s v="il fornitore ha presenzato all'inail autocertificazione ex dl 18/20"/>
    <x v="0"/>
  </r>
  <r>
    <x v="5"/>
    <s v="AZIENDA UNITA' SANITARIA LOCALE DI PIACENZA"/>
    <s v="  8260615B23"/>
    <n v="160000"/>
    <s v="MASCHERINE"/>
    <x v="4"/>
    <x v="12"/>
    <s v="FFP2 SENZA VALVOLA"/>
    <m/>
    <n v="19280"/>
    <n v="8"/>
    <n v="160000"/>
    <n v="19280"/>
    <x v="207"/>
    <n v="96400"/>
    <s v="non stabilito"/>
    <s v="60 gg"/>
    <s v="SI"/>
    <s v="SI"/>
    <s v="Yiwu Yifan Knitting  (CINA)"/>
    <s v="POSITIVO"/>
    <s v="POSITIVO"/>
    <m/>
    <m/>
    <x v="13"/>
  </r>
  <r>
    <x v="5"/>
    <s v="AZIENDA USL DELLA ROMAGNA"/>
    <n v="8248002292"/>
    <n v="8553600"/>
    <s v="MASCHERINE"/>
    <x v="4"/>
    <x v="12"/>
    <s v="FFP2 SENZA VALVOLA"/>
    <s v="FFP2"/>
    <n v="180000"/>
    <n v="2.36"/>
    <n v="8553600"/>
    <m/>
    <x v="19"/>
    <n v="3592800"/>
    <n v="12"/>
    <s v="IN ATTESA"/>
    <s v="no"/>
    <s v="NO"/>
    <s v="Nome produttore mascherine facciali filtranti: FFP2: CODICE srl, Corso Emaldi 17, Fusignano, Italia ( fornitore: Leather Trend Ltd, Yau Ton, Kowloon, Hong Kong )"/>
    <m/>
    <m/>
    <m/>
    <s v="Per le facciali FFP2 è stata richiesta certificazione INAIL e si è in attesa di ricevere il materiale opportunamente certificato"/>
    <x v="12"/>
  </r>
  <r>
    <x v="5"/>
    <s v="AZIENDA USL DELLA ROMAGNA"/>
    <n v="8248002292"/>
    <n v="8553600"/>
    <s v="MASCHERINE"/>
    <x v="4"/>
    <x v="12"/>
    <s v="FFP2 SENZA VALVOLA"/>
    <s v="FFP2"/>
    <n v="180000"/>
    <n v="2.36"/>
    <n v="8553600"/>
    <m/>
    <x v="19"/>
    <n v="3592800"/>
    <m/>
    <m/>
    <m/>
    <m/>
    <m/>
    <m/>
    <m/>
    <m/>
    <m/>
    <x v="6"/>
  </r>
  <r>
    <x v="5"/>
    <s v="AZIENDA UNITA' SANITARIA LOCALE DI PIACENZA"/>
    <s v="  8260615B23"/>
    <n v="160000"/>
    <s v="MASCHERINE"/>
    <x v="4"/>
    <x v="10"/>
    <s v="FFP3"/>
    <s v="MASCHERE "/>
    <n v="720"/>
    <n v="8"/>
    <n v="160000"/>
    <n v="720"/>
    <x v="165"/>
    <n v="5760"/>
    <s v="non stabilito"/>
    <s v="8 gg"/>
    <s v="SI"/>
    <s v="SI"/>
    <s v="3M"/>
    <s v="POSITIVO"/>
    <s v="POSITIVO"/>
    <m/>
    <m/>
    <x v="2"/>
  </r>
  <r>
    <x v="6"/>
    <s v="AZIENDA SANITARIA UNIVERSITARIA GIULIANO ISONTINA - ASU GI"/>
    <n v="8.2459609999999994E+51"/>
    <n v="294000"/>
    <s v="ALTRI DPI"/>
    <x v="4"/>
    <x v="12"/>
    <m/>
    <s v="FACCIALE FILTRANTE FFP2 SENZA VALVOLA"/>
    <n v="50000"/>
    <n v="4.9000000000000004"/>
    <n v="294000"/>
    <n v="50000"/>
    <x v="254"/>
    <n v="245000"/>
    <n v="76"/>
    <n v="64"/>
    <s v="SI"/>
    <s v="SI"/>
    <s v="NON NOTO"/>
    <s v="POSITIVO"/>
    <s v="POSITIVO"/>
    <m/>
    <s v="OPZIONE 20% DI FORNITURA NON UTLIZZATA"/>
    <x v="2"/>
  </r>
  <r>
    <x v="7"/>
    <s v="AZIENDA SANITARIA LOCALE ROMA 1"/>
    <s v="8251604F05"/>
    <n v="500000"/>
    <s v="ALTRI DPI"/>
    <x v="4"/>
    <x v="11"/>
    <s v="ALTRO (indicare tipologia in DESCRIZIONE SINTETICA DEL PRODOTTO)"/>
    <s v="Mascherine chirurgiche"/>
    <n v="400000"/>
    <n v="0.68"/>
    <n v="500000"/>
    <n v="400000"/>
    <x v="284"/>
    <n v="272000"/>
    <m/>
    <m/>
    <m/>
    <m/>
    <m/>
    <m/>
    <m/>
    <m/>
    <m/>
    <x v="5"/>
  </r>
  <r>
    <x v="7"/>
    <s v="AZIENDA UNITA' SANITARIA LOCALE LATINA"/>
    <s v="8258018C06"/>
    <n v="93200"/>
    <s v="MASCHERINE"/>
    <x v="4"/>
    <x v="11"/>
    <s v="Mascherine Chirurgiche a 3 strati"/>
    <s v="Mascherine Chirurgiche a 3 strati"/>
    <n v="20000"/>
    <n v="0.68"/>
    <n v="93200"/>
    <n v="20000"/>
    <x v="284"/>
    <n v="13600"/>
    <m/>
    <m/>
    <m/>
    <m/>
    <m/>
    <m/>
    <m/>
    <m/>
    <m/>
    <x v="5"/>
  </r>
  <r>
    <x v="7"/>
    <s v="AZIENDA SANITARIA LOCALE ROMA 1"/>
    <s v="8251604F05"/>
    <n v="500000"/>
    <s v="ALTRI DPI"/>
    <x v="4"/>
    <x v="12"/>
    <s v="ALTRO (indicare tipologia in DESCRIZIONE SINTETICA DEL PRODOTTO)"/>
    <s v="Mascherine FFP2"/>
    <n v="50000"/>
    <n v="3.1"/>
    <n v="500000"/>
    <n v="50000"/>
    <x v="283"/>
    <n v="155000"/>
    <m/>
    <m/>
    <m/>
    <m/>
    <m/>
    <m/>
    <m/>
    <m/>
    <m/>
    <x v="5"/>
  </r>
  <r>
    <x v="7"/>
    <s v="AZIENDA UNITA' SANITARIA LOCALE LATINA"/>
    <s v="8258018C06"/>
    <n v="93200"/>
    <s v="MASCHERINE"/>
    <x v="4"/>
    <x v="12"/>
    <s v="FFP2 con filtro"/>
    <s v="FFP2 con filtro"/>
    <n v="20000"/>
    <n v="3.98"/>
    <n v="93200"/>
    <n v="20000"/>
    <x v="166"/>
    <n v="79600"/>
    <s v="7 GG DALL’ORDINE"/>
    <s v="30 GG DALL’ORDINE"/>
    <s v="SI"/>
    <s v="SI"/>
    <s v="SANIFARM SRL"/>
    <s v="POSITIVO"/>
    <s v="POSITIVO"/>
    <m/>
    <m/>
    <x v="2"/>
  </r>
  <r>
    <x v="8"/>
    <s v="AZIENDA UNITA' SANITARIA LOCALE 4 'CHIAVARESE'"/>
    <s v="826611236A"/>
    <n v="87000"/>
    <s v="MASCHERINE"/>
    <x v="4"/>
    <x v="12"/>
    <s v="FFP2 SENZA VALVOLA"/>
    <s v="FORNITURA DI MASCHERE FFP2 EMERGENZA COVID 19 "/>
    <n v="10000"/>
    <m/>
    <n v="87000"/>
    <n v="10000"/>
    <x v="285"/>
    <n v="43300"/>
    <m/>
    <n v="23"/>
    <s v="SI"/>
    <s v="SI"/>
    <m/>
    <s v="POSITIVO"/>
    <s v="POSITIVO"/>
    <m/>
    <m/>
    <x v="12"/>
  </r>
  <r>
    <x v="8"/>
    <s v="AZIENDA LIGURE SANITARIA DELLA REGIONE LIGURIA"/>
    <s v="824542866F"/>
    <n v="395400"/>
    <s v="MASCHERINE"/>
    <x v="4"/>
    <x v="0"/>
    <m/>
    <m/>
    <m/>
    <m/>
    <m/>
    <m/>
    <x v="19"/>
    <m/>
    <m/>
    <m/>
    <m/>
    <m/>
    <m/>
    <m/>
    <m/>
    <m/>
    <m/>
    <x v="11"/>
  </r>
  <r>
    <x v="9"/>
    <s v="AZIENDA SPECIALE SERVIZI FARMACEUTICI E SOCIO SANITARI"/>
    <n v="8260065545"/>
    <n v="60000"/>
    <s v="MASCHERINE"/>
    <x v="4"/>
    <x v="0"/>
    <m/>
    <m/>
    <m/>
    <m/>
    <m/>
    <m/>
    <x v="19"/>
    <m/>
    <m/>
    <m/>
    <m/>
    <m/>
    <m/>
    <m/>
    <m/>
    <m/>
    <m/>
    <x v="11"/>
  </r>
  <r>
    <x v="10"/>
    <s v="O.R. MARCHE NORD "/>
    <s v="82526248C2"/>
    <n v="140000"/>
    <s v="MASCHERINE"/>
    <x v="4"/>
    <x v="11"/>
    <s v="CHIRURGICHE"/>
    <s v="Mascherina chirurgica latex free con lacci o elastici, tre strati filtranti in polipropilene, stringi naso, DPI CLASSE I"/>
    <n v="100000"/>
    <n v="0.7"/>
    <n v="70000"/>
    <n v="100000"/>
    <x v="270"/>
    <n v="70000"/>
    <n v="30"/>
    <n v="24"/>
    <s v="SI"/>
    <s v="SI"/>
    <s v="SHENZHEN CAREMED MEDICAL TECHNOLOGY CO LTD"/>
    <s v="POSITIVO"/>
    <s v="POSITIVO"/>
    <s v="NESSUNA"/>
    <s v="NESSUNA"/>
    <x v="4"/>
  </r>
  <r>
    <x v="10"/>
    <s v="Asur Marche"/>
    <s v="825668934F"/>
    <n v="120000"/>
    <s v="MASCHERINE"/>
    <x v="4"/>
    <x v="11"/>
    <s v="CHIRURGICHE"/>
    <m/>
    <m/>
    <m/>
    <m/>
    <m/>
    <x v="19"/>
    <m/>
    <m/>
    <m/>
    <m/>
    <m/>
    <m/>
    <m/>
    <m/>
    <m/>
    <m/>
    <x v="8"/>
  </r>
  <r>
    <x v="10"/>
    <s v="AGENZIA REGIONALE SANITARIA MARCHE"/>
    <s v="8262884B93"/>
    <n v="113200"/>
    <s v="MASCHERINE"/>
    <x v="4"/>
    <x v="12"/>
    <s v="FFP2 SENZA VALVOLA"/>
    <s v="Mascherine FFP2"/>
    <n v="40000"/>
    <n v="2.83"/>
    <n v="113200"/>
    <n v="40000"/>
    <x v="286"/>
    <n v="113200"/>
    <n v="15"/>
    <n v="29"/>
    <s v="SI"/>
    <s v="NO"/>
    <s v="GAOMI RENMIN LABOR PROTECTION APPLIANCE FACTORY"/>
    <s v="POSITIVO"/>
    <s v="NEGATIVO"/>
    <s v="Prodotto privo di marchio CE."/>
    <s v="Maschere KN95 con procedura di autorizzazione in deroga da parte di INAIL in corso"/>
    <x v="4"/>
  </r>
  <r>
    <x v="10"/>
    <s v="Asur Marche"/>
    <s v="825668934F"/>
    <n v="120000"/>
    <s v="MASCHERINE"/>
    <x v="4"/>
    <x v="12"/>
    <s v="FFP2 SENZA VALVOLA"/>
    <s v="MASCHERINA FFP2 SENZA VALVOLA "/>
    <n v="30000"/>
    <n v="3.2"/>
    <n v="96000"/>
    <n v="30000"/>
    <x v="164"/>
    <n v="96000"/>
    <s v="30.06.2020"/>
    <s v="30.06.2020"/>
    <s v="SI"/>
    <s v="SI"/>
    <s v="BSI GROUP NETHERLANDES"/>
    <s v="POSITIVO"/>
    <s v="POSITIVO"/>
    <m/>
    <m/>
    <x v="2"/>
  </r>
  <r>
    <x v="11"/>
    <s v="AZIENDA SANITARIA REGIONALE DEL MOLISE"/>
    <s v="8238270378"/>
    <n v="47470"/>
    <s v="ALTRI DPI"/>
    <x v="4"/>
    <x v="12"/>
    <s v="ALTRO (indicare tipologia in DESCRIZIONE SINTETICA DEL PRODOTTO)"/>
    <s v="Mascherine FFP2"/>
    <n v="3000"/>
    <s v="vedi note colonna 31 acquisto direttto per mergenza Coronavirus con imputazione della spesa su donazioni in danaro riferimento ex art. 99 D.L. n. 18/2020 convertito nella Legge n. 27/2020"/>
    <s v="vedi note colonna 31 acquisto direttto per mergenza Coronavirus con imputazione della spesa su donazioni in danaro riferimento ex art. 99 D.L. n. 18/2020 convertito nella Legge n. 27/2020"/>
    <n v="3000"/>
    <x v="195"/>
    <n v="16800"/>
    <s v="7 giorni"/>
    <s v="7 giorni"/>
    <s v="SI"/>
    <s v="SI"/>
    <s v="Sir  Safety System"/>
    <s v="POSITIVO"/>
    <s v="POSITIVO"/>
    <m/>
    <m/>
    <x v="2"/>
  </r>
  <r>
    <x v="12"/>
    <s v="AZIENDA OSPEDALIERA CITTA' DELLA SALUTE E DELLA SCIENZA DI TORINO"/>
    <s v="8256665F7D"/>
    <n v="90000"/>
    <s v="MASCHERINE"/>
    <x v="4"/>
    <x v="11"/>
    <s v="CHIRURGICHE"/>
    <s v="mascherine chirurgiche in tnt non sterili monouso tipo Iir 4 strati per SS.OO."/>
    <n v="180000"/>
    <n v="90000"/>
    <n v="0"/>
    <n v="0"/>
    <x v="17"/>
    <n v="0"/>
    <m/>
    <m/>
    <m/>
    <m/>
    <m/>
    <m/>
    <m/>
    <m/>
    <s v="NESSUNA OFFERTA PERVENUTA"/>
    <x v="17"/>
  </r>
  <r>
    <x v="12"/>
    <s v=" A.O.U. SAN LUIGI DI ORBASSANO"/>
    <s v="82580137E7"/>
    <n v="65500"/>
    <s v="MASCHERINE"/>
    <x v="4"/>
    <x v="11"/>
    <s v="CHIRURGICHE"/>
    <s v="Mascherina chirurgica monouso 3 strati, con elastici, certificata CE."/>
    <n v="30000"/>
    <n v="0.85"/>
    <n v="65500"/>
    <n v="30000"/>
    <x v="287"/>
    <n v="25500"/>
    <n v="15"/>
    <n v="25"/>
    <s v="SI"/>
    <s v="SI"/>
    <s v="GOLDFISH SRL"/>
    <s v="POSITIVO"/>
    <s v="POSITIVO"/>
    <m/>
    <s v="determina 174 del 26/3/2020"/>
    <x v="0"/>
  </r>
  <r>
    <x v="12"/>
    <s v=" A.O.U. SAN LUIGI DI ORBASSANO"/>
    <s v="82580137E7"/>
    <n v="65500"/>
    <s v="MASCHERINE"/>
    <x v="4"/>
    <x v="12"/>
    <s v="FFP2 SENZA VALVOLA"/>
    <s v="Maschera filtrante cat. FFP2 NR conforme_x000a_EN149:2001+A1:2009, SENZA VALVOLA_x000a_composta da: 5 strati di TNT in polipropilene"/>
    <n v="10000"/>
    <n v="4"/>
    <n v="65500"/>
    <n v="10000"/>
    <x v="226"/>
    <n v="40000"/>
    <n v="15"/>
    <n v="25"/>
    <s v="SI"/>
    <s v="SI"/>
    <s v="GOLDFISH SRL"/>
    <s v="POSITIVO"/>
    <s v="POSITIVO"/>
    <m/>
    <s v="determina 174 del 26/3/2020"/>
    <x v="0"/>
  </r>
  <r>
    <x v="12"/>
    <s v="AZIENDA SANITARIA LOCALE 'TO3'"/>
    <s v="82455570E5"/>
    <n v="5000000"/>
    <s v="MASCHERINE"/>
    <x v="4"/>
    <x v="12"/>
    <s v="FFP2 SENZA VALVOLA"/>
    <s v="MASCHERINE/RESPIRATORI FFP2 con o senza valvola con elastici e stringinaso destinata ad operatori sanitari per protezione naso bocca compatibili con uso contemporaneo di occhiali protettivi o correttivi registrazione DPI norma UNI EN 149 di terza categoria"/>
    <n v="1000000"/>
    <n v="1"/>
    <n v="5000000"/>
    <s v="/"/>
    <x v="206"/>
    <s v="/"/>
    <s v="/"/>
    <s v="/"/>
    <m/>
    <m/>
    <s v="/"/>
    <m/>
    <m/>
    <s v="indisponibilità del mercato alla base asta indicata per crisi dei prezzi prodotti di importazione estera causa emergenza covid19"/>
    <s v="Importo CIG Simog superiore a importo bando, per base asta bando solo indicativa per contenimento prezzo e fabbisogno variabile in aumento"/>
    <x v="3"/>
  </r>
  <r>
    <x v="13"/>
    <s v=" AZIENDA OSPEDALIERO UNIVERSITARIA OO RR FOGGIA - FILE N. 2"/>
    <s v="8269848E72"/>
    <n v="126000"/>
    <s v="MASCHERINE"/>
    <x v="4"/>
    <x v="11"/>
    <s v="ALTRO (indicare tipologia in DESCRIZIONE SINTETICA DEL PRODOTTO)"/>
    <s v="14) Maschere chirurgiche monouso non sterili con visiera a quattro strati con lacci - Benefis"/>
    <n v="36000"/>
    <n v="3.5"/>
    <n v="126000"/>
    <n v="30000"/>
    <x v="288"/>
    <n v="98400"/>
    <n v="21"/>
    <n v="21"/>
    <s v="no"/>
    <s v="NO"/>
    <s v="Benefis"/>
    <s v="POSITIVO"/>
    <s v="POSITIVO"/>
    <m/>
    <s v="Importo del CIG compreso di una eventuale estensione del 20% rispetto a quanto contrattualizzato"/>
    <x v="0"/>
  </r>
  <r>
    <x v="13"/>
    <s v=" AZIENDA OSPEDALIERO UNIVERSITARIA OO RR FOGGIA - FILE N. 2"/>
    <s v="8257181950"/>
    <n v="145000"/>
    <s v="ALTRI DPI"/>
    <x v="4"/>
    <x v="11"/>
    <s v="ALTRO (indicare tipologia in DESCRIZIONE SINTETICA DEL PRODOTTO)"/>
    <s v="23) Mascherine chirurgiche - Keymed"/>
    <n v="100000"/>
    <n v="1"/>
    <n v="100000"/>
    <n v="100000"/>
    <x v="289"/>
    <n v="95000"/>
    <n v="21"/>
    <s v="-"/>
    <s v="no"/>
    <s v="NO"/>
    <s v="HITEX"/>
    <s v="NEGATIVO"/>
    <s v="POSITIVO"/>
    <s v="Il Fornitore non ha accettato la rinegozziazione del prezzo a seguito dell'entrata in vigore dell'Ordinanza n. 11/2020 del 26/04/2020 "/>
    <s v="Contratto risolto per mancato allineamento al prezzo di cui all’Ordinanza n. 11/2020 del 26/04/2020 "/>
    <x v="4"/>
  </r>
  <r>
    <x v="13"/>
    <s v="AZIENDA SANITARIA LOCALE DI LECCE"/>
    <s v="8240577344"/>
    <n v="690000"/>
    <s v="MASCHERINE"/>
    <x v="4"/>
    <x v="11"/>
    <s v="CHIRURGICHE"/>
    <s v="Mascherine Chirurgiche 3 veli"/>
    <n v="300000"/>
    <n v="1.1000000000000001"/>
    <n v="690000"/>
    <n v="300000"/>
    <x v="76"/>
    <n v="300000"/>
    <n v="7"/>
    <n v="7"/>
    <s v="SI"/>
    <s v="SI"/>
    <m/>
    <s v="POSITIVO"/>
    <s v="POSITIVO"/>
    <m/>
    <m/>
    <x v="13"/>
  </r>
  <r>
    <x v="13"/>
    <s v="AZIENDA SANITARIA LOCALE DI TARANTO"/>
    <s v="82396305C6"/>
    <n v="273000"/>
    <s v="MASCHERINE"/>
    <x v="4"/>
    <x v="11"/>
    <m/>
    <s v="1) MASCHERINA CHIRURGICA"/>
    <n v="50000"/>
    <m/>
    <n v="273000"/>
    <n v="50000"/>
    <x v="197"/>
    <n v="91000"/>
    <n v="2"/>
    <n v="1"/>
    <s v="SI"/>
    <s v="SI"/>
    <s v="3 MC SPA"/>
    <s v="POSITIVO"/>
    <s v="POSITIVO"/>
    <m/>
    <m/>
    <x v="3"/>
  </r>
  <r>
    <x v="13"/>
    <s v=" AZIENDA OSPEDALIERO UNIVERSITARIA OO RR FOGGIA - FILE N. 2"/>
    <s v="8269838634"/>
    <n v="108000"/>
    <s v="MASCHERINE"/>
    <x v="4"/>
    <x v="11"/>
    <s v="CHIRURGICHE"/>
    <s v="1) Mascherine chirurgiche monouso in tessuto non tessuto a tre strati - Betatex"/>
    <n v="120000"/>
    <n v="0.9"/>
    <n v="108000"/>
    <n v="100000"/>
    <x v="185"/>
    <n v="45000"/>
    <n v="21"/>
    <n v="21"/>
    <s v="no"/>
    <s v="NO"/>
    <s v="Benefis"/>
    <s v="POSITIVO"/>
    <s v="POSITIVO"/>
    <m/>
    <s v="Importo del CIG compreso di una eventuale estensione del 20% rispetto a quanto contrattualizzato"/>
    <x v="0"/>
  </r>
  <r>
    <x v="13"/>
    <s v=" AZIENDA OSPEDALIERO UNIVERSITARIA OO RR FOGGIA - FILE N. 2"/>
    <s v="8240708F5B"/>
    <n v="92500"/>
    <s v="MASCHERINE"/>
    <x v="4"/>
    <x v="11"/>
    <s v="CHIRURGICHE"/>
    <s v="2) Mascherine chirurgiche monouso - Bioforniture"/>
    <n v="50000"/>
    <n v="1.1499999999999999"/>
    <n v="57500"/>
    <n v="50000"/>
    <x v="290"/>
    <n v="57500"/>
    <n v="21"/>
    <n v="21"/>
    <s v="SI"/>
    <s v="SI"/>
    <s v="Alcooltest Marketing Italy"/>
    <s v="POSITIVO"/>
    <s v="POSITIVO"/>
    <m/>
    <m/>
    <x v="2"/>
  </r>
  <r>
    <x v="13"/>
    <s v=" AZIENDA OSPEDALIERO UNIVERSITARIA OO RR FOGGIA - FILE N. 2"/>
    <s v="8256323546"/>
    <n v="215000"/>
    <s v="MASCHERINE"/>
    <x v="4"/>
    <x v="11"/>
    <s v="CHIRURGICHE"/>
    <s v="4) Mascherine chirurgiche monouso a tre strati - Aesse Hospital"/>
    <n v="100000"/>
    <n v="1.82"/>
    <n v="182000"/>
    <n v="100000"/>
    <x v="197"/>
    <n v="182000"/>
    <n v="21"/>
    <n v="21"/>
    <s v="SI"/>
    <s v="SI"/>
    <s v="ORTMEDIC"/>
    <s v="POSITIVO"/>
    <s v="POSITIVO"/>
    <m/>
    <m/>
    <x v="2"/>
  </r>
  <r>
    <x v="13"/>
    <s v=" AZIENDA OSPEDALIERO UNIVERSITARIA OO RR FOGGIA - FILE N. 2"/>
    <s v="8256323546"/>
    <n v="215000"/>
    <s v="MASCHERINE"/>
    <x v="4"/>
    <x v="11"/>
    <s v="CHIRURGICHE"/>
    <s v="5) Mascherine chirurgiche monouso a quattro strati antifog - Aesse Hospital"/>
    <n v="10000"/>
    <n v="2"/>
    <n v="20000"/>
    <n v="10000"/>
    <x v="291"/>
    <n v="19800"/>
    <n v="21"/>
    <n v="21"/>
    <s v="SI"/>
    <s v="SI"/>
    <s v="3.M.C."/>
    <s v="POSITIVO"/>
    <s v="POSITIVO"/>
    <m/>
    <m/>
    <x v="2"/>
  </r>
  <r>
    <x v="13"/>
    <s v=" AZIENDA OSPEDALIERO UNIVERSITARIA OO RR FOGGIA - FILE N. 2"/>
    <s v="82497347DB"/>
    <n v="181000"/>
    <s v="MASCHERINE"/>
    <x v="4"/>
    <x v="11"/>
    <s v="CHIRURGICHE"/>
    <s v="11) Mascherine chirurgiche monouso - Cardio Vascular"/>
    <n v="50000"/>
    <n v="0.9"/>
    <n v="45000"/>
    <n v="50000"/>
    <x v="269"/>
    <n v="45000"/>
    <n v="21"/>
    <s v="-"/>
    <s v="no"/>
    <s v="NO"/>
    <s v="Xiantao Maosheng Plastic Products Co."/>
    <s v="NEGATIVO"/>
    <s v="POSITIVO"/>
    <s v="Il Fornitore non ha consegnato la merce "/>
    <s v="Contratto risolto per mancata consegna nei tempi previsti"/>
    <x v="4"/>
  </r>
  <r>
    <x v="13"/>
    <s v="AZIENDA OSPEDALIERA ASL DI BARI"/>
    <s v="8245710F23"/>
    <n v="82000"/>
    <s v="MASCHERINE"/>
    <x v="4"/>
    <x v="11"/>
    <m/>
    <s v="Maschera chirurgica a 4 veli monouso in tnt con visiera con imballo singolo in scatole di cartone"/>
    <n v="25000"/>
    <n v="3.28"/>
    <n v="82000"/>
    <n v="25000"/>
    <x v="288"/>
    <n v="82000"/>
    <n v="3"/>
    <n v="1"/>
    <s v="SI"/>
    <s v="SI"/>
    <s v="Protex Italia"/>
    <s v="POSITIVO"/>
    <s v="POSITIVO"/>
    <s v="nessuna"/>
    <m/>
    <x v="2"/>
  </r>
  <r>
    <x v="13"/>
    <s v="AZIENDA SANITARIA LOCALE DI LECCE"/>
    <s v="8240577344"/>
    <n v="690000"/>
    <s v="MASCHERINE"/>
    <x v="4"/>
    <x v="12"/>
    <s v="FFP2 SENZA VALVOLA"/>
    <s v="Mascherine FFP2 senza valvola"/>
    <n v="40000"/>
    <n v="9"/>
    <n v="690000"/>
    <n v="40000"/>
    <x v="292"/>
    <n v="390000"/>
    <n v="7"/>
    <n v="30"/>
    <s v="SI"/>
    <s v="SI"/>
    <s v="KRAPE- s.a.  Calle de E. Torroja – Madrid"/>
    <s v="POSITIVO"/>
    <m/>
    <s v="Consegna fuori termine"/>
    <m/>
    <x v="2"/>
  </r>
  <r>
    <x v="13"/>
    <s v=" AZIENDA OSPEDALIERO UNIVERSITARIA OO RR FOGGIA - FILE N. 2"/>
    <s v="8240708F5B"/>
    <n v="92500"/>
    <s v="MASCHERINE"/>
    <x v="4"/>
    <x v="12"/>
    <s v="FFP2 CON VALVOLA"/>
    <s v="3) Mascherine FFP2 con valvola - Bioforniture"/>
    <n v="10000"/>
    <n v="3.5"/>
    <n v="35000"/>
    <n v="10000"/>
    <x v="247"/>
    <n v="35000"/>
    <n v="21"/>
    <n v="21"/>
    <s v="SI"/>
    <s v="SI"/>
    <s v="Alcooltest Marketing Italy"/>
    <s v="POSITIVO"/>
    <s v="POSITIVO"/>
    <m/>
    <m/>
    <x v="2"/>
  </r>
  <r>
    <x v="13"/>
    <s v=" AZIENDA OSPEDALIERO UNIVERSITARIA OO RR FOGGIA - FILE N. 2"/>
    <s v="82497347DB"/>
    <n v="181000"/>
    <s v="MASCHERINE"/>
    <x v="4"/>
    <x v="12"/>
    <s v="FFP2 CON VALVOLA"/>
    <s v="10) Mascherine FFP2 - Cardio Vascular"/>
    <n v="10000"/>
    <n v="7"/>
    <n v="70000"/>
    <n v="10000"/>
    <x v="158"/>
    <n v="70000"/>
    <n v="21"/>
    <s v="-"/>
    <s v="SI"/>
    <s v="NO"/>
    <s v="SPRO Medical Products (Xiamen) CO."/>
    <s v="POSITIVO"/>
    <s v="NEGATIVO"/>
    <s v="Riscontrata mancanza di certificazione CE"/>
    <s v="Contratto risolto per non conformità"/>
    <x v="4"/>
  </r>
  <r>
    <x v="13"/>
    <s v=" AZIENDA OSPEDALIERO UNIVERSITARIA OO RR FOGGIA - FILE N. 2"/>
    <s v="82698174E0"/>
    <n v="180000"/>
    <s v="MASCHERINE"/>
    <x v="4"/>
    <x v="12"/>
    <s v="FFP2 CON VALVOLA"/>
    <s v="13) Semimaschere FFP2 con valvola - Aliser"/>
    <n v="30000"/>
    <n v="6"/>
    <n v="180000"/>
    <n v="25000"/>
    <x v="293"/>
    <n v="96250"/>
    <n v="21"/>
    <n v="21"/>
    <s v="SI"/>
    <s v="SI"/>
    <s v="ZHEJIANG LILY UNDERWEAR CO."/>
    <s v="POSITIVO"/>
    <s v="POSITIVO"/>
    <m/>
    <s v="Importo del CIG compreso di una eventuale estensione del 20% rispetto a quanto contrattualizzato"/>
    <x v="0"/>
  </r>
  <r>
    <x v="13"/>
    <s v="AZIENDA SANITARIA LOCALE DI TARANTO"/>
    <s v="82396305C6"/>
    <n v="273000"/>
    <s v="MASCHERINE"/>
    <x v="4"/>
    <x v="10"/>
    <m/>
    <s v="2) MASCHERINA FFP3"/>
    <n v="8000"/>
    <m/>
    <n v="273000"/>
    <n v="8000"/>
    <x v="294"/>
    <n v="146240"/>
    <n v="2"/>
    <n v="1"/>
    <s v="SI"/>
    <s v="SI"/>
    <s v="3 MC SPA"/>
    <s v="POSITIVO"/>
    <s v="POSITIVO"/>
    <m/>
    <m/>
    <x v="3"/>
  </r>
  <r>
    <x v="13"/>
    <s v=" AZIENDA OSPEDALIERO UNIVERSITARIA OO RR FOGGIA"/>
    <s v="8258890B9F"/>
    <n v="210000"/>
    <s v="MASCHERINE"/>
    <x v="4"/>
    <x v="10"/>
    <s v="FFP3"/>
    <s v="Mascherina FFP3 senza valvola "/>
    <n v="9000"/>
    <n v="7.5"/>
    <n v="210000"/>
    <n v="9000"/>
    <x v="295"/>
    <n v="31410"/>
    <n v="21"/>
    <s v="-"/>
    <s v="SI"/>
    <s v="NO"/>
    <s v="JIANGSU ODIN ELECTRONIC AND TECNOLOGY CO LTD"/>
    <s v="POSITIVO"/>
    <s v="NEGATIVO"/>
    <s v="I prodotti offerti sono risultati non conformi al marchio CE REG UE 425/2016"/>
    <s v="Contratto risolto per non conformità"/>
    <x v="4"/>
  </r>
  <r>
    <x v="13"/>
    <s v=" AZIENDA OSPEDALIERO UNIVERSITARIA OO RR FOGGIA"/>
    <s v="8258890B9F"/>
    <n v="210000"/>
    <s v="MASCHERINE"/>
    <x v="4"/>
    <x v="10"/>
    <s v="FFP3"/>
    <s v="Mascherina FFP3 con valvola di aspirazione"/>
    <n v="19000"/>
    <n v="7.5"/>
    <n v="210000"/>
    <n v="19000"/>
    <x v="296"/>
    <n v="84550"/>
    <n v="21"/>
    <s v="-"/>
    <s v="SI"/>
    <s v="NO"/>
    <s v="JIANGYN CHANGHUNG INDUSTRIAL MANIFACTURING FACTORY LLC "/>
    <s v="POSITIVO"/>
    <s v="NEGATIVO"/>
    <s v="I prodotti offerti sono risultati non conformi al marchio CE REG UE 425/2016"/>
    <s v="Contratto risolto per non conformità"/>
    <x v="4"/>
  </r>
  <r>
    <x v="13"/>
    <s v=" AZIENDA OSPEDALIERO UNIVERSITARIA OO RR FOGGIA - FILE N. 2"/>
    <s v="8242006E80"/>
    <n v="214000"/>
    <s v="MASCHERINE"/>
    <x v="4"/>
    <x v="10"/>
    <s v="FFP3"/>
    <s v="7) Mascherine FFP3 - Aesse Hospital"/>
    <n v="6000"/>
    <n v="20.5"/>
    <n v="123000"/>
    <n v="6000"/>
    <x v="297"/>
    <n v="121680"/>
    <n v="21"/>
    <n v="21"/>
    <s v="SI"/>
    <s v="SI"/>
    <s v="3.M.C."/>
    <s v="POSITIVO"/>
    <s v="POSITIVO"/>
    <m/>
    <m/>
    <x v="2"/>
  </r>
  <r>
    <x v="13"/>
    <s v=" AZIENDA OSPEDALIERO UNIVERSITARIA OO RR FOGGIA - FILE N. 2"/>
    <s v="82565375DF"/>
    <n v="127500"/>
    <s v="MASCHERINE"/>
    <x v="4"/>
    <x v="10"/>
    <s v="FFP3"/>
    <s v="9) Mascherine FFP3 - Cardio Vascular"/>
    <n v="15000"/>
    <n v="8.5"/>
    <n v="127500"/>
    <n v="15000"/>
    <x v="298"/>
    <n v="127500"/>
    <n v="21"/>
    <s v="-"/>
    <s v="SI"/>
    <s v="NO"/>
    <s v="Zhejiang Kanbasi Medical Technology Co."/>
    <s v="POSITIVO"/>
    <s v="NEGATIVO"/>
    <s v="Riscontrata mancanza di certificazione CE"/>
    <s v="Contratto risolto per non conformità"/>
    <x v="4"/>
  </r>
  <r>
    <x v="13"/>
    <s v="AZIENDA OSPEDALIERA OSPEDALE CONSORZIALE POLICLINICO DI BARI"/>
    <s v="8256414060"/>
    <n v="1728000"/>
    <s v="MASCHERINE"/>
    <x v="4"/>
    <x v="0"/>
    <m/>
    <m/>
    <m/>
    <m/>
    <m/>
    <m/>
    <x v="19"/>
    <m/>
    <m/>
    <m/>
    <m/>
    <m/>
    <m/>
    <m/>
    <m/>
    <m/>
    <m/>
    <x v="11"/>
  </r>
  <r>
    <x v="14"/>
    <s v="A.O.U. di Sassari"/>
    <s v="824569746C"/>
    <n v="98000"/>
    <s v="MASCHERINE"/>
    <x v="4"/>
    <x v="11"/>
    <m/>
    <s v="Mascherine facciali chirurgiche tipo II cod. FN-FM0101020103-TIPO IIR cod. FN-FM0101030101"/>
    <n v="100000"/>
    <n v="0.98"/>
    <n v="98000"/>
    <n v="100000"/>
    <x v="299"/>
    <n v="98000"/>
    <m/>
    <m/>
    <m/>
    <m/>
    <m/>
    <m/>
    <s v="POSITIVO"/>
    <m/>
    <m/>
    <x v="5"/>
  </r>
  <r>
    <x v="14"/>
    <s v="Azienda Ospedaliera G. Brotzu"/>
    <s v="82572989DD"/>
    <s v="€ 70.625,00"/>
    <s v="MASCHERINE"/>
    <x v="4"/>
    <x v="12"/>
    <m/>
    <s v="mascherine facciali filtranti FFP2"/>
    <n v="12500"/>
    <n v="5.65"/>
    <n v="70625"/>
    <n v="12500"/>
    <x v="300"/>
    <s v="€ 70.625"/>
    <s v="12 gg"/>
    <s v="12 gg"/>
    <s v="SI"/>
    <s v="SI"/>
    <s v="Surgika"/>
    <s v="POSITIVO"/>
    <s v="POSITIVO"/>
    <m/>
    <m/>
    <x v="13"/>
  </r>
  <r>
    <x v="14"/>
    <s v="A.O.U. di Cagliari"/>
    <s v="8264686AA2"/>
    <n v="73260"/>
    <s v="MASCHERINE"/>
    <x v="4"/>
    <x v="12"/>
    <s v="FFP2 SENZA VALVOLA"/>
    <s v="Codice articolo: KN95 - Dispenser da 50 pz - Imballo 900 pz."/>
    <n v="19800"/>
    <n v="3.7"/>
    <n v="73260"/>
    <n v="19800"/>
    <x v="301"/>
    <n v="73260"/>
    <s v="15 gg"/>
    <s v="7 gg"/>
    <s v="SI"/>
    <s v="SI"/>
    <s v="Zhangh Zhiyl Medical Health Product Co Ltd RENM IN ROAD CHANGHEN"/>
    <s v="POSITIVO"/>
    <s v="POSITIVO"/>
    <s v="nessuna"/>
    <s v="nessuna"/>
    <x v="4"/>
  </r>
  <r>
    <x v="15"/>
    <s v="AZIENDA OSPEDALIERA UNIVERSITARIA &quot;G. MARTINO&quot; DI MESSINA"/>
    <n v="8257256735"/>
    <n v="69396.5"/>
    <s v="ALTRI DPI"/>
    <x v="4"/>
    <x v="11"/>
    <m/>
    <s v="mascherine chiurgiche e "/>
    <n v="40000"/>
    <n v="0.69"/>
    <m/>
    <m/>
    <x v="19"/>
    <n v="27600"/>
    <n v="10"/>
    <n v="10"/>
    <s v="SI"/>
    <s v="SI"/>
    <s v="ZHENFENGPAI  "/>
    <s v="POSITIVO"/>
    <s v="POSITIVO"/>
    <m/>
    <m/>
    <x v="15"/>
  </r>
  <r>
    <x v="15"/>
    <s v="AZIENDA SANITARIA PROVINCIA DI MESSINA                                       "/>
    <n v="8259740911"/>
    <n v="50000"/>
    <s v="MASCHERINE"/>
    <x v="4"/>
    <x v="11"/>
    <s v="CHIRURGICHE"/>
    <s v="Maschera chirurgica monouso a 3 strati per uso medico con gancio per l'orecchio - TNT - ISO CE FDA – BFE"/>
    <n v="50000"/>
    <n v="1"/>
    <n v="50000"/>
    <n v="50000"/>
    <x v="260"/>
    <n v="50000"/>
    <n v="30"/>
    <n v="15"/>
    <s v="SI"/>
    <s v="SI"/>
    <s v="Hubei Weikang Protective Products Co."/>
    <s v="POSITIVO"/>
    <s v="POSITIVO"/>
    <m/>
    <m/>
    <x v="2"/>
  </r>
  <r>
    <x v="15"/>
    <s v="AZIENDA OSPEDALIERA UNIVERSITARIA &quot;G. MARTINO&quot; DI MESSINA"/>
    <n v="8257256735"/>
    <n v="69396.5"/>
    <s v="ALTRI DPI"/>
    <x v="4"/>
    <x v="12"/>
    <m/>
    <s v="maschere FFP2"/>
    <n v="8000"/>
    <n v="4.99"/>
    <m/>
    <m/>
    <x v="19"/>
    <n v="39920"/>
    <n v="10"/>
    <n v="10"/>
    <s v="SI"/>
    <s v="SI"/>
    <s v="JIANGXI KANGMEIJIE HYGIENE MATERIALS CO.,LTD"/>
    <s v="POSITIVO"/>
    <s v="POSITIVO"/>
    <m/>
    <m/>
    <x v="15"/>
  </r>
  <r>
    <x v="15"/>
    <s v="AZIENDA SANITARIA PROVINCIALE DI SIRACUSA "/>
    <s v="8261392C56"/>
    <n v="66000"/>
    <s v="MASCHERINE"/>
    <x v="4"/>
    <x v="12"/>
    <s v="Mascherine FFP2 ed FFP3"/>
    <s v="Mascherine FFP2"/>
    <n v="10000"/>
    <n v="2.8"/>
    <n v="66000"/>
    <n v="10000"/>
    <x v="160"/>
    <n v="66000"/>
    <n v="8"/>
    <n v="8"/>
    <s v="SI"/>
    <s v="SI"/>
    <s v="Ditta RM Cofani-Agrigento"/>
    <s v="NEGATIVO"/>
    <s v="NEGATIVO"/>
    <s v="Sono state consegnate solo n. 10.000 mascherine FFP2"/>
    <m/>
    <x v="0"/>
  </r>
  <r>
    <x v="15"/>
    <s v="AZIENDA SANITARIA PROVINCIALE DI TRAPANI "/>
    <n v="8235112567"/>
    <n v="190000"/>
    <s v="MASCHERINE"/>
    <x v="4"/>
    <x v="12"/>
    <s v="FFP2 SENZA VALVOLA"/>
    <s v="Mascherine Facciali Filtranti"/>
    <n v="13000"/>
    <n v="19"/>
    <n v="190000"/>
    <n v="13000"/>
    <x v="302"/>
    <n v="57500"/>
    <n v="20"/>
    <m/>
    <s v="no"/>
    <s v="SI"/>
    <m/>
    <s v="POSITIVO"/>
    <s v="POSITIVO"/>
    <m/>
    <m/>
    <x v="3"/>
  </r>
  <r>
    <x v="15"/>
    <s v="AZIENDA SANITARIA PROVINCIALE DI PALERMO    "/>
    <s v="8240979EFE"/>
    <n v="155000"/>
    <s v="MASCHERINE"/>
    <x v="4"/>
    <x v="10"/>
    <s v="FFP3"/>
    <s v="mascherine protettive con valvola "/>
    <n v="20000"/>
    <n v="7.75"/>
    <n v="155000"/>
    <n v="20000"/>
    <x v="303"/>
    <n v="130000"/>
    <n v="10"/>
    <n v="10"/>
    <s v="no"/>
    <s v="NO"/>
    <m/>
    <s v="NEGATIVO"/>
    <s v="NEGATIVO"/>
    <s v="fornitura non eseguita "/>
    <s v="Con determina  280 REPT del 26,05,2020  la gara è stata recocata stante che le mascherine sono state fornite dalla Prot. Civile "/>
    <x v="0"/>
  </r>
  <r>
    <x v="15"/>
    <s v="AZIENDA SANITARIA PROVINCIALE DI SIRACUSA "/>
    <s v="8261392C56"/>
    <n v="66000"/>
    <s v="MASCHERINE"/>
    <x v="4"/>
    <x v="10"/>
    <s v="Mascherine FFP2 ed FFP3"/>
    <s v="Mascherine FFP3"/>
    <n v="10000"/>
    <n v="3.8"/>
    <n v="66000"/>
    <n v="10000"/>
    <x v="198"/>
    <n v="66000"/>
    <n v="8"/>
    <n v="8"/>
    <s v="SI"/>
    <s v="SI"/>
    <s v="Ditta RM Cofani-Agrigento"/>
    <s v="NEGATIVO"/>
    <s v="NEGATIVO"/>
    <s v="Sono state consegnate solo n. 10.000 mascherine FFP2"/>
    <m/>
    <x v="0"/>
  </r>
  <r>
    <x v="15"/>
    <s v="AZIENDA SANITARIA PROVINCIALE DI TRAPANI "/>
    <s v="82653427FC"/>
    <n v="144875"/>
    <s v="ALTRI DPI"/>
    <x v="4"/>
    <x v="13"/>
    <m/>
    <s v="Mascherine Facciali Filtranti"/>
    <n v="5000"/>
    <n v="7.4"/>
    <n v="144875"/>
    <n v="700"/>
    <x v="254"/>
    <n v="3430"/>
    <n v="10"/>
    <m/>
    <s v="no"/>
    <s v="SI"/>
    <m/>
    <s v="NEGATIVO"/>
    <s v="POSITIVO"/>
    <m/>
    <s v="Dispositivi parzialmente consegnati (4300 in meno)"/>
    <x v="3"/>
  </r>
  <r>
    <x v="16"/>
    <s v="ESTAR (ENTE DI SUPPORTO TECNICO AMMIN. REGIONALE)    "/>
    <s v="82378801A2"/>
    <n v="4900000"/>
    <s v="ALTRI DPI"/>
    <x v="4"/>
    <x v="12"/>
    <s v="facciali filtranti FFP2 senza valvola"/>
    <s v="facciali filtranti FFP2 senza valvola"/>
    <n v="100000"/>
    <n v="3.58"/>
    <n v="358000"/>
    <n v="100000"/>
    <x v="304"/>
    <n v="358000"/>
    <n v="365"/>
    <n v="365"/>
    <m/>
    <s v="SI"/>
    <m/>
    <m/>
    <m/>
    <m/>
    <m/>
    <x v="15"/>
  </r>
  <r>
    <x v="16"/>
    <s v="ESTAR (ENTE DI SUPPORTO TECNICO AMMIN. REGIONALE)    "/>
    <s v="8255477B20"/>
    <n v="19000000"/>
    <s v="MASCHERINE"/>
    <x v="4"/>
    <x v="12"/>
    <s v="respiratore FFP2"/>
    <s v="respiratore FFP2"/>
    <n v="2000000"/>
    <n v="2.75"/>
    <n v="5500000"/>
    <n v="2000000"/>
    <x v="305"/>
    <n v="5500000"/>
    <n v="365"/>
    <n v="365"/>
    <s v="SI"/>
    <s v="SI"/>
    <s v="safe srl"/>
    <m/>
    <m/>
    <m/>
    <m/>
    <x v="3"/>
  </r>
  <r>
    <x v="16"/>
    <s v="ESTAR (ENTE DI SUPPORTO TECNICO AMMIN. REGIONALE)    "/>
    <s v="82378801A2"/>
    <n v="4900000"/>
    <s v="ALTRI DPI"/>
    <x v="4"/>
    <x v="10"/>
    <s v="facciali filtranti FFP3 con valvola"/>
    <s v="facciali filtranti FFP3 con valvola"/>
    <n v="500000"/>
    <n v="6.5"/>
    <n v="3250000"/>
    <n v="500000"/>
    <x v="303"/>
    <n v="3250000"/>
    <m/>
    <m/>
    <m/>
    <s v="SI"/>
    <m/>
    <m/>
    <m/>
    <m/>
    <m/>
    <x v="17"/>
  </r>
  <r>
    <x v="16"/>
    <s v="ESTAR (ENTE DI SUPPORTO TECNICO AMMIN. REGIONALE)    "/>
    <s v="82378801A2"/>
    <n v="4900000"/>
    <s v="ALTRI DPI"/>
    <x v="4"/>
    <x v="13"/>
    <s v="mascherine"/>
    <s v="mascherine"/>
    <n v="100000"/>
    <n v="1.1000000000000001"/>
    <n v="110000"/>
    <n v="100000"/>
    <x v="76"/>
    <n v="110000"/>
    <m/>
    <m/>
    <m/>
    <s v="SI"/>
    <m/>
    <m/>
    <m/>
    <m/>
    <m/>
    <x v="17"/>
  </r>
  <r>
    <x v="16"/>
    <s v="AZIENDA OSPEDALIERO UNIVERSITARIA-CAREGGI"/>
    <s v="8252612ED9"/>
    <n v="250000"/>
    <s v="MASCHERINE"/>
    <x v="4"/>
    <x v="0"/>
    <m/>
    <m/>
    <m/>
    <m/>
    <m/>
    <m/>
    <x v="19"/>
    <m/>
    <m/>
    <m/>
    <m/>
    <m/>
    <m/>
    <m/>
    <m/>
    <m/>
    <s v="&quot;CIG ANNULLATO, n. Ticket di riferimento: 2020051588006391&quot; "/>
    <x v="8"/>
  </r>
  <r>
    <x v="16"/>
    <s v="AZIENDA UNITA' SANITARIA LOCALE TOSCANA SUD-EST"/>
    <s v="827059139A"/>
    <n v="208890"/>
    <s v="MASCHERINE"/>
    <x v="4"/>
    <x v="0"/>
    <m/>
    <m/>
    <m/>
    <m/>
    <m/>
    <m/>
    <x v="19"/>
    <m/>
    <m/>
    <m/>
    <m/>
    <m/>
    <m/>
    <m/>
    <m/>
    <m/>
    <m/>
    <x v="11"/>
  </r>
  <r>
    <x v="17"/>
    <s v="SANITAETSBETRIEB DER AUTONOMEN PROVINZ BOZEN"/>
    <m/>
    <m/>
    <s v="MASCHERINE"/>
    <x v="4"/>
    <x v="11"/>
    <m/>
    <s v="mascherine chirurgiche "/>
    <n v="1000000"/>
    <n v="0.4"/>
    <n v="1065000"/>
    <n v="1000000"/>
    <x v="306"/>
    <n v="400000"/>
    <s v="2 gg"/>
    <s v="Termine da rivedere in quanto sospeso il completamento della fornitura  "/>
    <s v="no"/>
    <s v="NO"/>
    <s v="Fujian Putian Shuang Yuan Footwear Co., Ltd."/>
    <s v="POSITIVO"/>
    <s v="POSITIVO"/>
    <s v="vedi nota allegata"/>
    <s v="vedi nota allegata"/>
    <x v="0"/>
  </r>
  <r>
    <x v="17"/>
    <s v="Azienda Provinciale per i Servizi Sanitari"/>
    <s v="82655091CE"/>
    <n v="8200000"/>
    <s v="MASCHERINE"/>
    <x v="4"/>
    <x v="11"/>
    <s v="MASCHERINE CHIRURGICHE IIR"/>
    <s v="procedura negoziata con confronto concorrenziale di offerte per la fornitura di materiale per COVID-19, suddiviso in vari lotti"/>
    <n v="2000000"/>
    <s v="---"/>
    <m/>
    <n v="2000000"/>
    <x v="263"/>
    <n v="1300000"/>
    <n v="60"/>
    <n v="120"/>
    <s v="SI"/>
    <s v="SI"/>
    <s v="Chengdu Sea In June Trading Co. Ltd"/>
    <s v="SI"/>
    <s v="SI"/>
    <s v="a seguito dei cambiamenti normativi in Cina vi sono state delle proroghe nelle tempistiche di consegna e in un caso la consegna di articolo da prodotture diverso da quello offerto"/>
    <m/>
    <x v="2"/>
  </r>
  <r>
    <x v="17"/>
    <s v="SANITAETSBETRIEB DER AUTONOMEN PROVINZ BOZEN"/>
    <m/>
    <m/>
    <s v="MASCHERINE"/>
    <x v="4"/>
    <x v="12"/>
    <m/>
    <s v="mascherine FFP2/FFP3"/>
    <n v="500000"/>
    <n v="1.33"/>
    <n v="1065000"/>
    <n v="500000"/>
    <x v="307"/>
    <n v="665000"/>
    <m/>
    <m/>
    <s v="SI"/>
    <s v="SI"/>
    <m/>
    <m/>
    <m/>
    <m/>
    <m/>
    <x v="17"/>
  </r>
  <r>
    <x v="17"/>
    <s v="Provincia Autonoma di Trento"/>
    <s v="8261704DCE"/>
    <n v="737500"/>
    <s v="MASCHERINE"/>
    <x v="4"/>
    <x v="12"/>
    <s v="FFP2 SENZA VALVOLA"/>
    <s v="mascherine ffp2/kn95"/>
    <n v="250000"/>
    <n v="2.95"/>
    <n v="737500"/>
    <n v="250000"/>
    <x v="170"/>
    <n v="737500"/>
    <n v="12"/>
    <n v="19"/>
    <s v="SI"/>
    <s v="NO"/>
    <s v="Zhongshan Mchic Plastic Products co. Limited"/>
    <s v="POSITIVO"/>
    <s v="POSITIVO"/>
    <s v="complicazioni di spedizione della merce dalla Cina"/>
    <m/>
    <x v="0"/>
  </r>
  <r>
    <x v="19"/>
    <s v="AZIENDA ZERO"/>
    <n v="8254285377"/>
    <n v="5700000"/>
    <s v="MASCHERINE"/>
    <x v="4"/>
    <x v="12"/>
    <s v="FFP2 SENZA VALVOLA"/>
    <s v="Mascherine KN95/GB2626"/>
    <n v="1500000"/>
    <n v="3.8"/>
    <n v="5700000"/>
    <n v="1500000"/>
    <x v="198"/>
    <n v="5700000"/>
    <n v="53"/>
    <n v="53"/>
    <s v="SI"/>
    <s v="NO"/>
    <s v="Zhejiang Allta Industrial CO.,LTD."/>
    <s v="POSITIVO"/>
    <s v="POSITIVO"/>
    <m/>
    <s v="Prodotto in possesso di autorizzazione INAIL ai sensi dell'art. 15 comma 3 decreto-legge 17 marzo 2020, n.18. "/>
    <x v="0"/>
  </r>
  <r>
    <x v="5"/>
    <s v="AZIENDA UNITA' SANITARIA LOCALE DI REGGIO EMILIA"/>
    <n v="8248912187"/>
    <n v="2720000"/>
    <s v="MASCHERINE "/>
    <x v="4"/>
    <x v="11"/>
    <s v="CHIRURGICHE"/>
    <s v="Mascherine chirurgiche con elastici 3 strati"/>
    <n v="4000000"/>
    <n v="0.68"/>
    <n v="2720000"/>
    <n v="4000000"/>
    <x v="284"/>
    <n v="2720000"/>
    <s v="7 (data indicativa da_x000a_contratto, salvo lievi_x000a_ritardi causa grande_x000a_richiesta dpi dalla Cina)"/>
    <n v="16"/>
    <s v="SI"/>
    <s v="SI"/>
    <s v="ZHANGZHOU YUANLI BIOLOGICAL_x000a_TECHNOLOGY CO. LTD"/>
    <s v="POSITIVO"/>
    <s v="POSITIVO"/>
    <m/>
    <s v="Il dato colonna 10 tiene conto_x000a_delle successive rischedulazioni del_x000a_volo causa la grande richiesta di_x000a_dpi dalla Cina e dei tempi di_x000a_sdoganamento della merce"/>
    <x v="0"/>
  </r>
  <r>
    <x v="1"/>
    <s v="AZIENDA SANITARIA LOCALE DI MATERA"/>
    <s v="8257650C57"/>
    <n v="94980"/>
    <s v="TAMPONI, REAGENTI, TEST DIAGNOSTICI"/>
    <x v="5"/>
    <x v="0"/>
    <s v="REAGENTI"/>
    <s v="KIT PER ESTRAZIONE ED AMPLIFICAZIONE SARS-COV2"/>
    <n v="3000"/>
    <n v="31.66"/>
    <n v="94980"/>
    <n v="3000"/>
    <x v="204"/>
    <n v="90000"/>
    <s v="7 giorni dalla stipula prima trance 500 test - seconda trance su ordine della SA max 365 giorni"/>
    <s v="max 365 giorni"/>
    <s v="SI"/>
    <s v="SI"/>
    <s v="BECTON DICKINSON ITALIA S.p.A"/>
    <s v="POSITIVO"/>
    <s v="POSITIVO"/>
    <m/>
    <m/>
    <x v="2"/>
  </r>
  <r>
    <x v="1"/>
    <s v="AZIENDA SANITARIA LOCALE DI POTENZA"/>
    <s v="8258056B62"/>
    <n v="93000"/>
    <s v="TAMPONI, REAGENTI, TEST DIAGNOSTICI"/>
    <x v="5"/>
    <x v="0"/>
    <m/>
    <m/>
    <m/>
    <m/>
    <m/>
    <m/>
    <x v="19"/>
    <m/>
    <m/>
    <m/>
    <m/>
    <m/>
    <m/>
    <m/>
    <m/>
    <m/>
    <m/>
    <x v="11"/>
  </r>
  <r>
    <x v="2"/>
    <s v="AZIENDA OSPEDALIERA BIANCHI MELACRINO MORELLI"/>
    <n v="8242287666"/>
    <n v="198000"/>
    <s v="TAMPONI, REAGENTI, TEST DIAGNOSTICI"/>
    <x v="5"/>
    <x v="0"/>
    <m/>
    <s v="KIT  Allplex 2019-nCoV Assay"/>
    <s v="11000 test "/>
    <n v="18"/>
    <n v="198000"/>
    <s v="11.000 test"/>
    <x v="308"/>
    <n v="176000"/>
    <m/>
    <m/>
    <s v="SI"/>
    <s v="SI"/>
    <s v="Arrow Diagnostics"/>
    <s v="POSITIVO"/>
    <s v="POSITIVO"/>
    <m/>
    <m/>
    <x v="12"/>
  </r>
  <r>
    <x v="2"/>
    <s v="AZIENDA OSPEDALIERA COSENZA"/>
    <s v="8270179F98"/>
    <n v="99200"/>
    <s v="TAMPONI, REAGENTI, TEST DIAGNOSTICI"/>
    <x v="5"/>
    <x v="0"/>
    <m/>
    <s v="Test di Allplex 2019 - nCoV Assay "/>
    <n v="6200"/>
    <n v="16"/>
    <n v="99200"/>
    <n v="6200"/>
    <x v="308"/>
    <n v="99200"/>
    <n v="10"/>
    <n v="30"/>
    <s v="SI"/>
    <s v="SI"/>
    <s v="Arrow Diagnostics SRL"/>
    <s v="POSITIVO"/>
    <s v="POSITIVO"/>
    <m/>
    <m/>
    <x v="13"/>
  </r>
  <r>
    <x v="3"/>
    <s v="AZIENDA OSPEDALIERA UNIVERSITARIA FEDERICO II"/>
    <s v="826607440E"/>
    <n v="100000"/>
    <s v="TAMPONI, REAGENTI, TEST DIAGNOSTICI"/>
    <x v="5"/>
    <x v="0"/>
    <s v="REAGENTI"/>
    <s v="test rapidi per la rilevazione delle IgM e delle IgG antiSARS-Cov-2"/>
    <n v="10000"/>
    <n v="10"/>
    <n v="100000"/>
    <n v="10000"/>
    <x v="309"/>
    <n v="90000"/>
    <n v="180"/>
    <n v="180"/>
    <s v="no"/>
    <s v="SI"/>
    <s v="ERGON SUTRAMED SRL"/>
    <s v="POSITIVO"/>
    <s v="POSITIVO"/>
    <s v="NO"/>
    <m/>
    <x v="0"/>
  </r>
  <r>
    <x v="3"/>
    <s v="AZIENDA SANITARIA LOCALE NA3 SUD"/>
    <n v="8.268723E+17"/>
    <n v="288083"/>
    <s v="TAMPONI, REAGENTI, TEST DIAGNOSTICI"/>
    <x v="5"/>
    <x v="0"/>
    <s v="REAGENTI"/>
    <s v="REAGENTI VARI PER IL RILIEVO DEL VIRUS COVID 19"/>
    <n v="501"/>
    <s v="VARI PREZZZI"/>
    <n v="288083"/>
    <n v="501"/>
    <x v="310"/>
    <n v="288083"/>
    <s v="TRE MESI"/>
    <s v="TRE MESI"/>
    <s v="SI"/>
    <s v="SI"/>
    <s v="AB ANALITICA SRL"/>
    <s v="POSITIVO"/>
    <s v="POSITIVO"/>
    <s v="NESSUNA"/>
    <s v="VEDI PROVVEDIMENTO ALLEGATO 2 PER SPECIFICA PREZZI"/>
    <x v="4"/>
  </r>
  <r>
    <x v="3"/>
    <s v="AZIENDA SANITARIA LOCALE NAPOLI 1 CENTRO"/>
    <n v="8253807900"/>
    <n v="149600"/>
    <s v="TAMPONI, REAGENTI, TEST DIAGNOSTICI"/>
    <x v="5"/>
    <x v="0"/>
    <m/>
    <s v="FORNITURA N.2 ANALIZZATORI AUTOMATICI MAGLUMI 600 COMPRENSIVI DI TEST PER DOSAGGIO COVID 19 OCCORRENTI AI LABB. ANALISI DEI PPOO S PAOLO OSPEDALE DEL MARE S GIOVANNI BOSCO"/>
    <n v="2"/>
    <n v="74800"/>
    <n v="149600"/>
    <n v="2"/>
    <x v="311"/>
    <n v="149600"/>
    <s v="1g"/>
    <s v="1g"/>
    <s v="SI"/>
    <s v="SI"/>
    <s v="medical systems spa"/>
    <s v="POSITIVO"/>
    <s v="POSITIVO"/>
    <m/>
    <m/>
    <x v="13"/>
  </r>
  <r>
    <x v="4"/>
    <s v="CONSIP S.P.A."/>
    <s v="8244330C54"/>
    <n v="1130000"/>
    <s v="TAMPONI, REAGENTI, TEST DIAGNOSTICI"/>
    <x v="5"/>
    <x v="0"/>
    <s v="ALTRO (indicare tipologia in DESCRIZIONE SINTETICA DEL PRODOTTO)"/>
    <s v="Kit diagnostici per coronavirus"/>
    <n v="267"/>
    <n v="4232.20874"/>
    <n v="1130000"/>
    <n v="267"/>
    <x v="312"/>
    <n v="900308"/>
    <s v="2 giorni dalla ricezione dell'ordine di fornitura"/>
    <n v="2"/>
    <s v="SI"/>
    <s v="SI"/>
    <s v="CO- DIAGNOSTICS - LOGIX SMART™COVID-19 KIT"/>
    <s v="POSITIVO"/>
    <s v="POSITIVO"/>
    <m/>
    <s v="Sono stati emessi 26 ordini in 3 date diverse per destinazioni diverse, i tempi di consegna variano da un minimo di 1 ad un massimo di 2 giorni. ll contratto di fornitura ha previsto anche la consegna di 5 macchine in comodato d'uso gratuito._x000a_Ogni kit prevedeva 250 test, per cui il totale dei test messi a gara, poi ordinati e consegnati, è di 66.750 test."/>
    <x v="0"/>
  </r>
  <r>
    <x v="4"/>
    <s v="REGIONE LAZIO - PROTEZIONE CIVILE"/>
    <s v="8242742DDE"/>
    <n v="225000"/>
    <s v="TAMPONI, REAGENTI, TEST DIAGNOSTICI"/>
    <x v="5"/>
    <x v="0"/>
    <s v="TAMPONI"/>
    <s v="TAMPONI RINOFARINGEI"/>
    <n v="100000"/>
    <n v="2.25"/>
    <n v="225000"/>
    <n v="100000"/>
    <x v="243"/>
    <n v="225000"/>
    <n v="70"/>
    <n v="70"/>
    <s v="SI"/>
    <s v="SI"/>
    <s v="DID SPA"/>
    <s v="POSITIVO"/>
    <s v="POSITIVO"/>
    <s v="NECESSITA' DI AUMENTARE LE QUANTITA' DELLA FORNITURA PER ESIGENZE SANITARIE"/>
    <s v="MODIFICA CONTRATTUALE IN AUMENTO CON DETERMINAZIONE N. G03684 DEL 06/04/2020"/>
    <x v="4"/>
  </r>
  <r>
    <x v="4"/>
    <s v="REGIONE LAZIO - PROTEZIONE CIVILE"/>
    <s v="8242742DDE"/>
    <n v="225000"/>
    <s v="TAMPONI, REAGENTI, TEST DIAGNOSTICI"/>
    <x v="5"/>
    <x v="0"/>
    <s v="TAMPONI"/>
    <s v="TAMPONI RINOFARINGEI"/>
    <n v="50000"/>
    <m/>
    <m/>
    <n v="50000"/>
    <x v="243"/>
    <n v="112500"/>
    <n v="70"/>
    <n v="70"/>
    <s v="SI"/>
    <s v="SI"/>
    <m/>
    <s v="POSITIVO"/>
    <s v="POSITIVO"/>
    <m/>
    <m/>
    <x v="12"/>
  </r>
  <r>
    <x v="5"/>
    <s v="AZIENDA OSPEDALIERO - UNIVERSITARIA DI MODENA"/>
    <s v="82568074AF"/>
    <n v="494000"/>
    <s v="TAMPONI, REAGENTI, TEST DIAGNOSTICI"/>
    <x v="5"/>
    <x v="0"/>
    <m/>
    <s v="KIT DIAGNOSTICI RT SARS COV2"/>
    <n v="2016"/>
    <n v="206"/>
    <n v="494000"/>
    <n v="2016"/>
    <x v="313"/>
    <n v="403200"/>
    <n v="30"/>
    <n v="30"/>
    <s v="SI"/>
    <s v="SI"/>
    <s v="ABBOTT"/>
    <s v="POSITIVO"/>
    <s v="POSITIVO"/>
    <m/>
    <s v="IVD"/>
    <x v="2"/>
  </r>
  <r>
    <x v="5"/>
    <s v="AZIENDA OSPEDALIERO - UNIVERSITARIA DI MODENA"/>
    <s v="82568074AF"/>
    <n v="494000"/>
    <s v="TAMPONI, REAGENTI, TEST DIAGNOSTICI"/>
    <x v="5"/>
    <x v="0"/>
    <m/>
    <s v="KIT DIAGNOSTICI RT SARS COV2"/>
    <n v="100"/>
    <n v="31"/>
    <n v="494000"/>
    <n v="100"/>
    <x v="241"/>
    <n v="2600"/>
    <n v="30"/>
    <n v="30"/>
    <s v="SI"/>
    <s v="SI"/>
    <s v="ABBOTT"/>
    <s v="POSITIVO"/>
    <s v="POSITIVO"/>
    <m/>
    <s v="IVD"/>
    <x v="2"/>
  </r>
  <r>
    <x v="5"/>
    <s v="AZIENDA OSPEDALIERO - UNIVERSITARIA DI MODENA"/>
    <s v="82568074AF"/>
    <n v="494000"/>
    <s v="TAMPONI, REAGENTI, TEST DIAGNOSTICI"/>
    <x v="5"/>
    <x v="0"/>
    <m/>
    <s v="KIT DIAGNOSTICI RT SARS COV2"/>
    <n v="370"/>
    <n v="205"/>
    <n v="494000"/>
    <n v="370"/>
    <x v="313"/>
    <n v="74000"/>
    <n v="30"/>
    <n v="30"/>
    <s v="SI"/>
    <s v="SI"/>
    <s v="ABBOTT"/>
    <s v="POSITIVO"/>
    <s v="POSITIVO"/>
    <m/>
    <s v="IVD"/>
    <x v="2"/>
  </r>
  <r>
    <x v="5"/>
    <s v="AZIENDA OSPEDALIERO-UNIVERSITARIA DI FERRARA"/>
    <s v="825319719F"/>
    <n v="730065"/>
    <s v="TAMPONI, REAGENTI, TEST DIAGNOSTICI"/>
    <x v="5"/>
    <x v="0"/>
    <m/>
    <s v="diagnostici in vitro IVD per estrazione/_x000a_amplificazione RNA per diagnosi Covid_x000a_19 e materiali d'uso da consegnare su_x000a_richiesta del Laboratorio Analisi_x000a_secondo necessità diagnostiche"/>
    <s v="CONFEZIONI AL MESE:_x000a_diagnostici in vitro CE-IVD:_x000a_cod. 05-MVN400-04 n° 60_x000a_conf; cod.RQ-129-4M n° 120_x000a_conf; materiali d'uso per_x000a_l'esecuzione del test : cod._x000a_AB-4TI-0740B n° 60 conf;_x000a_cod.AB-4TI-0751n° 30 conf"/>
    <s v="cod. 05-MVN400-04 €672,00_x000a_conf; cod.RQ-129-4M €1.250,00_x000a_conf; cod. AB-4TI-0740B €240_x000a_conf; cod.AB-4TI-0751€ 129 conf"/>
    <n v="730065"/>
    <s v="AL MESE cod. 05-MVN400-_x000a_04 n° 60 conf; cod.RQ-129-_x000a_4M n° 120 conf; cod. AB-4TI-_x000a_0740B n° 60 conf; cod.AB-_x000a_4TI-0751n° 30 conf"/>
    <x v="314"/>
    <s v="DAL 20.3.2020 AL_x000a_30.6.2020 €730.065,00_x000a_iva esclusa"/>
    <n v="102"/>
    <n v="102"/>
    <s v="SI: cod. 05-MVN400-04 ;_x000a_cod.RQ-129-4M"/>
    <s v="SI: cod. 05-MVN400-04 ;_x000a_cod.RQ-129-4M"/>
    <s v="Diatech_x000a_Pharmacogenetics"/>
    <s v="POSITIVO"/>
    <s v="POSITIVO"/>
    <s v="iniziale difficoltà alla consegna dei_x000a_kit di estrazione per dichiarata_x000a_carenza sul mercato"/>
    <s v="La fornitura è stata_x000a_assegnata con procedura in_x000a_estrema urgenza per_x000a_consentire il rapido avvio_x000a_dell' attività diagnostica per_x000a_Covid 19 del Laboratorio_x000a_Unico Provinciale"/>
    <x v="0"/>
  </r>
  <r>
    <x v="5"/>
    <s v="AZIENDA UNITA' SANITARIA LOCALE DI MODENA"/>
    <s v="8265870BB3"/>
    <n v="222400"/>
    <s v="TAMPONI, REAGENTI, TEST DIAGNOSTICI"/>
    <x v="5"/>
    <x v="0"/>
    <m/>
    <s v="kit diagnostici per determinazione Sars-CoV2-IGM per n. 10.000 esami"/>
    <n v="10000"/>
    <n v="11"/>
    <n v="222400"/>
    <n v="10000"/>
    <x v="201"/>
    <n v="110000"/>
    <n v="78"/>
    <n v="78"/>
    <s v="SI"/>
    <s v="SI"/>
    <s v="Pantec s.r.l."/>
    <s v="POSITIVO"/>
    <s v="POSITIVO"/>
    <s v="nessuna"/>
    <m/>
    <x v="2"/>
  </r>
  <r>
    <x v="5"/>
    <s v="AZIENDA UNITA' SANITARIA LOCALE DI MODENA"/>
    <s v="8265870BB3"/>
    <n v="222400"/>
    <s v="TAMPONI, REAGENTI, TEST DIAGNOSTICI"/>
    <x v="5"/>
    <x v="0"/>
    <m/>
    <s v="kit diagnostici per determinazione Sars-CoV2-IGG per n. 10.000 esami"/>
    <n v="10000"/>
    <n v="11"/>
    <n v="222400"/>
    <n v="10000"/>
    <x v="201"/>
    <n v="110000"/>
    <n v="78"/>
    <n v="78"/>
    <s v="SI"/>
    <s v="SI"/>
    <s v="Pantec s.r.l."/>
    <s v="POSITIVO"/>
    <s v="POSITIVO"/>
    <s v="nessuna"/>
    <m/>
    <x v="2"/>
  </r>
  <r>
    <x v="5"/>
    <s v="AZIENDA UNITA' SANITARIA LOCALE DI MODENA"/>
    <s v="8265870BB3"/>
    <n v="222400"/>
    <s v="TAMPONI, REAGENTI, TEST DIAGNOSTICI"/>
    <x v="5"/>
    <x v="0"/>
    <m/>
    <s v="noleggio strumento Analizzatore iFLASH 1800-A e materiale di consumo"/>
    <n v="1"/>
    <n v="2400"/>
    <n v="222400"/>
    <n v="1"/>
    <x v="315"/>
    <n v="2400"/>
    <n v="78"/>
    <n v="78"/>
    <s v="SI"/>
    <s v="SI"/>
    <s v="Pantec s.r.l."/>
    <s v="POSITIVO"/>
    <s v="POSITIVO"/>
    <s v="nessuna"/>
    <m/>
    <x v="2"/>
  </r>
  <r>
    <x v="5"/>
    <s v="AZIENDA UNITA' SANITARIA LOCALE DI PIACENZA"/>
    <s v="82557479F0"/>
    <n v="101500"/>
    <s v="TAMPONI, REAGENTI, TEST DIAGNOSTICI"/>
    <x v="5"/>
    <x v="0"/>
    <s v="REAGENTI"/>
    <s v="RT SARS COV-2 REAG KIT"/>
    <n v="50"/>
    <n v="2030"/>
    <n v="101500"/>
    <n v="50"/>
    <x v="316"/>
    <n v="102300"/>
    <s v="20 GG"/>
    <s v="EVASO PARZIALMENTE"/>
    <m/>
    <m/>
    <s v="ABBOTT MOLECULAR INC."/>
    <s v="POSITIVO"/>
    <s v="POSITIVO"/>
    <m/>
    <m/>
    <x v="3"/>
  </r>
  <r>
    <x v="5"/>
    <s v="AZIENDA UNITA' SANITARIA LOCALE DI PIACENZA"/>
    <s v="82557479F0"/>
    <n v="101500"/>
    <s v="TAMPONI, REAGENTI, TEST DIAGNOSTICI"/>
    <x v="5"/>
    <x v="0"/>
    <s v="ALTRO (indicare tipologia in DESCRIZIONE SINTETICA DEL PRODOTTO)"/>
    <s v="RT SARS COV-2 CONTROLLI"/>
    <n v="7"/>
    <n v="0"/>
    <n v="101500"/>
    <n v="7"/>
    <x v="317"/>
    <n v="700"/>
    <s v="20 GG"/>
    <m/>
    <m/>
    <m/>
    <m/>
    <s v="POSITIVO"/>
    <s v="POSITIVO"/>
    <m/>
    <m/>
    <x v="15"/>
  </r>
  <r>
    <x v="5"/>
    <s v="AZIENDA USL DELLA ROMAGNA"/>
    <s v="825411030D"/>
    <n v="704000"/>
    <s v="TAMPONI, REAGENTI, TEST DIAGNOSTICI"/>
    <x v="5"/>
    <x v="0"/>
    <s v="REAGENTI"/>
    <s v="reagenti Xpert Xpress da utilizzare su strumentazione Infinity"/>
    <s v="20.000 reagenti"/>
    <s v=" €. 35,20"/>
    <n v="704000"/>
    <n v="20000"/>
    <x v="318"/>
    <n v="704000"/>
    <n v="270"/>
    <n v="270"/>
    <s v="SI"/>
    <s v="SI"/>
    <s v="CEPHEID srl"/>
    <s v="POSITIVO"/>
    <s v="POSITIVO"/>
    <m/>
    <m/>
    <x v="2"/>
  </r>
  <r>
    <x v="5"/>
    <s v="AZIENDA USL DI BOLOGNA"/>
    <n v="8260242755"/>
    <n v="2250000"/>
    <s v="TAMPONI, REAGENTI, TEST DIAGNOSTICI"/>
    <x v="5"/>
    <x v="0"/>
    <s v="SERVIZIO LETTURA CAMPIONI"/>
    <s v="Servizio di lettura tamponi"/>
    <n v="45000"/>
    <n v="50"/>
    <n v="2250000"/>
    <n v="45000"/>
    <x v="319"/>
    <n v="2250000"/>
    <m/>
    <m/>
    <m/>
    <m/>
    <s v="LIFEBRAIN"/>
    <s v="POSITIVO"/>
    <s v="POSITIVO"/>
    <m/>
    <s v="REGIONE EMILIA ROMAGNA"/>
    <x v="12"/>
  </r>
  <r>
    <x v="6"/>
    <s v="AZIENDA REGIONALE DI COORDINAMENTO PER LA SALUTE"/>
    <s v="8263335FBF"/>
    <n v="405000"/>
    <s v="TAMPONI, REAGENTI, TEST DIAGNOSTICI"/>
    <x v="5"/>
    <x v="0"/>
    <s v="TAMPONI"/>
    <s v="TAMPONI PER PRELIEVO FARINGEO, PARANASALI/NASO FARINGEO "/>
    <n v="180000"/>
    <m/>
    <n v="405000"/>
    <m/>
    <x v="320"/>
    <m/>
    <m/>
    <m/>
    <m/>
    <s v="SI"/>
    <s v="COPAN"/>
    <m/>
    <m/>
    <m/>
    <s v="RIFERIMENTO PC20REA013"/>
    <x v="5"/>
  </r>
  <r>
    <x v="6"/>
    <s v="AZIENDA REGIONALE DI COORDINAMENTO PER LA SALUTE"/>
    <s v="8263335FBF"/>
    <n v="405000"/>
    <s v="TAMPONI, REAGENTI, TEST DIAGNOSTICI"/>
    <x v="5"/>
    <x v="0"/>
    <m/>
    <s v="PROVETTE IN BULK CON TERRENO UTM"/>
    <n v="180000"/>
    <m/>
    <n v="405000"/>
    <m/>
    <x v="321"/>
    <m/>
    <m/>
    <m/>
    <m/>
    <s v="SI"/>
    <s v="COPAN"/>
    <m/>
    <m/>
    <m/>
    <s v="RIFERIMENTO PC20REA013"/>
    <x v="1"/>
  </r>
  <r>
    <x v="6"/>
    <s v="AZIENDA SANITARIA UNIVERSITARIA GIULIANO ISONTINA - ASU GI"/>
    <n v="8270022000000000"/>
    <n v="2640163.0299999998"/>
    <s v="TAMPONI, REAGENTI, TEST DIAGNOSTICI"/>
    <x v="5"/>
    <x v="0"/>
    <m/>
    <s v="FORNITURA IN SERVICE DI SISTEMI ANALITICI PER COAGULAZIONE - GARA ARCS 19REA009 LOTTO 2"/>
    <m/>
    <n v="105000"/>
    <n v="2640163.0299999998"/>
    <m/>
    <x v="19"/>
    <m/>
    <m/>
    <m/>
    <m/>
    <m/>
    <m/>
    <m/>
    <m/>
    <m/>
    <s v="IL CIG INDICATO E' STATO CHIESTO PER L'IMPORTO DI € 125.880,00 E NON PER L'IMPORTO DI € 2.640.163,00._x000a_TALE FORNITURA NON RIENTRA NELL'EMERGENZA COVID"/>
    <x v="10"/>
  </r>
  <r>
    <x v="7"/>
    <s v="AZIENDA OSPEDALIERA SAN CAMILLO FORLANINI"/>
    <s v="825977886D"/>
    <n v="334000"/>
    <s v="TAMPONI, REAGENTI, TEST DIAGNOSTICI"/>
    <x v="5"/>
    <x v="0"/>
    <s v="KIT DI ESTRAZIONE STARMAG UNIVERSAL CARTRIDGE PER L'ESECUZIONE DI TEST DI ESTRAZIONE DEL DNA"/>
    <m/>
    <s v="200 KIT"/>
    <s v="EURO 1.670,00/KIT"/>
    <n v="334000"/>
    <s v="200 KIT"/>
    <x v="322"/>
    <n v="334000"/>
    <s v="IMMEDIATA DECORRENZA  DALL'ORDINE"/>
    <m/>
    <s v="SI"/>
    <s v="SI"/>
    <s v="SEEGENE"/>
    <s v="POSITIVO"/>
    <s v="POSITIVO"/>
    <s v="CONSEGNE DIFFICOLTOSE PER MANCANZA MONDIALE DI MATERIA PRIMA"/>
    <m/>
    <x v="13"/>
  </r>
  <r>
    <x v="7"/>
    <s v="AZIENDA SANITARIA LOCALE ROMA 6"/>
    <s v="824916524F"/>
    <n v="184000"/>
    <s v="TAMPONI, REAGENTI, TEST DIAGNOSTICI"/>
    <x v="5"/>
    <x v="0"/>
    <s v="reagenti"/>
    <s v="Fornitura in service di due  sistemi in biologia molecolare automatici (strumentazioni e reagenti)che consentono di rilevare con configurazioni variabili batteri, virus, protozoi e meccanismi di resistenza batterica  direttamente dal campione clinico  o da emocoltura positiva "/>
    <s v=" n. 2 strumentazionioni e reagenti per un totale di numero 444 test/annuo  di cui  n. 60 test /annui per infezioni  a carico del sistema nervoso centrale Meningiti/Encefaliti, n. 150 Test/annui sepsi per emocoltura positiva, n. 42 test annui per infezioni gastro-enteriche, n, 72 test/annui per infezioni respiratorie alte vie, n. 120 test/annui peri infezioni respiratori basse vie"/>
    <s v=" L'importo complessivo della gara è stato  stabilito sulla base della seguente stima:€  12.000,00 ( noleggio singola strumentazione comprensivo di assistenza tecnica per 12 mesi)- € 150,00( prezzo singolo test per meningiti/encefaliti)- € 135,00 ( prezzo singolo test sepsi per emocultura positiva , per infezioni gastroenteriche e per infeioni respiratorie alte vie ) € 190,00 ( prezzo singolo test  per infezioni respiratorie basse vie )"/>
    <n v="184000"/>
    <m/>
    <x v="19"/>
    <m/>
    <m/>
    <m/>
    <m/>
    <m/>
    <m/>
    <m/>
    <m/>
    <m/>
    <s v="GARA IN CORSO DI ESPLETAMENTO"/>
    <x v="6"/>
  </r>
  <r>
    <x v="7"/>
    <s v="AZIENDA USL VITERBO"/>
    <s v="8262535B92"/>
    <n v="128160"/>
    <s v="TAMPONI, REAGENTI, TEST DIAGNOSTICI"/>
    <x v="5"/>
    <x v="0"/>
    <s v="KIT PER TEST MOLECOLARE PER LA RICERCA DEL RNA VIRALE DEL COVID-19 E MATERIALI COLLEGATI (TAMPONI, PIATSRE, TAPPINI,PUNTALI ETC)"/>
    <m/>
    <s v="VARIE QUANTITA' "/>
    <n v="128160"/>
    <n v="128160"/>
    <m/>
    <x v="19"/>
    <m/>
    <s v="7 GIORNI DATA ORDINE"/>
    <s v="7 GIORNI DATA ORDINE"/>
    <s v="SI"/>
    <s v="SI"/>
    <s v="ELETTROBIOCHIMICA"/>
    <s v="POSITIVO"/>
    <s v="POSITIVO"/>
    <m/>
    <m/>
    <x v="15"/>
  </r>
  <r>
    <x v="8"/>
    <s v="AZIENDA SANITARIA LOCALE N. 2 SAVONESE"/>
    <s v="8257113135"/>
    <n v="90000"/>
    <s v="TAMPONI, REAGENTI, TEST DIAGNOSTICI"/>
    <x v="5"/>
    <x v="0"/>
    <s v="REAGENTI"/>
    <s v="TEST DIAGNOSTICI PER RICERCA COVID-19"/>
    <s v="N. 90 CONF. DA 100 DET.     "/>
    <s v="€ 1.500,00/CONF."/>
    <n v="90000"/>
    <s v="N. 90 CONF. DA 100 DET. "/>
    <x v="323"/>
    <n v="90000"/>
    <n v="183"/>
    <n v="183"/>
    <s v="SI"/>
    <s v="SI"/>
    <s v="SEEGENE INC."/>
    <s v="POSITIVO"/>
    <s v="POSITIVO"/>
    <s v="\\\"/>
    <s v="\\\"/>
    <x v="4"/>
  </r>
  <r>
    <x v="8"/>
    <s v="AZIENDA UNITA' SANITARIA LOCALE N. 5 ' SPEZZINO '"/>
    <s v="8264788ECD"/>
    <n v="140000"/>
    <s v="TAMPONI, REAGENTI, TEST DIAGNOSTICI"/>
    <x v="5"/>
    <x v="0"/>
    <s v="REAGENTI"/>
    <s v="ADESIONE ALLA MANIFESTAZIONE DI INTERESSE EFFETTUATA DA ALISA PER LA FORNITURA DI UN SERVICE COMPOSTO DA APPARECCHIO A CANONE DI NOLEGGIO E ACQUISTO DI CONSUMABILI PER LA DETERMINAZIONE DI SISTEMI DIAGNOSTICI PER IDENTIFICAZIONE CORONAVIRUS"/>
    <s v="5000 KIT + 1 APPARECCHIO IN SERVICE"/>
    <s v="25,86 IL KIT + 1700 € CANONE NOLEGGIO APPARECCHIATURA"/>
    <s v="140000 € ESCLUSA iva 22%"/>
    <s v="5000 KIT + 1 APPARECCHIO IN SERVICE"/>
    <x v="324"/>
    <s v="140000 € ESCLUSA iva 22%"/>
    <s v="6 MESI + EVENTUALI 6 MESI DI RINNOVO (15 MAGGIO 2021)"/>
    <s v="6 MESI + EVENTUALI 6 MESI DI RINNOVO (15 MAGGIO 2021)"/>
    <s v="SI"/>
    <s v="SI"/>
    <s v="ABBOTT SRL"/>
    <s v="POSITIVO"/>
    <s v="POSITIVO"/>
    <s v="NESSUNA"/>
    <m/>
    <x v="0"/>
  </r>
  <r>
    <x v="8"/>
    <s v="AZIENDA LIGURE SANITARIA DELLA REGIONE LIGURIA"/>
    <s v="8267166932"/>
    <n v="1320000"/>
    <s v="TAMPONI, REAGENTI, TEST DIAGNOSTICI"/>
    <x v="5"/>
    <x v="0"/>
    <s v="ALTRO (indicare tipologia in DESCRIZIONE SINTETICA DEL PRODOTTO)"/>
    <s v="Identificazione anticorpi  IgG  SARS-COV-2"/>
    <s v="60.000   IgG"/>
    <n v="11"/>
    <n v="1320000"/>
    <s v="60.000  IgG"/>
    <x v="226"/>
    <n v="240000"/>
    <s v="5 gg dall'ordine da ASL"/>
    <s v="31/7/2020"/>
    <s v="SI"/>
    <s v="SI"/>
    <s v="Diasorin Spa"/>
    <s v="POSITIVO"/>
    <s v="POSITIVO"/>
    <m/>
    <m/>
    <x v="2"/>
  </r>
  <r>
    <x v="8"/>
    <s v="AZIENDA LIGURE SANITARIA DELLA REGIONE LIGURIA"/>
    <s v="8267166932"/>
    <n v="1320000"/>
    <s v="TAMPONI, REAGENTI, TEST DIAGNOSTICI"/>
    <x v="5"/>
    <x v="0"/>
    <s v="ALTRO (indicare tipologia in DESCRIZIONE SINTETICA DEL PRODOTTO)"/>
    <s v="Identificazione anticorpi  IgM  SARS-COV-2"/>
    <s v="60.000  IgM"/>
    <n v="11"/>
    <n v="1320000"/>
    <s v="60.000 IgG"/>
    <x v="325"/>
    <n v="300000"/>
    <s v="5 gg dall'ordine da ASL"/>
    <s v="31/7/2020"/>
    <s v="SI"/>
    <s v="SI"/>
    <s v="Abbott Srl"/>
    <s v="POSITIVO"/>
    <s v="POSITIVO"/>
    <m/>
    <m/>
    <x v="2"/>
  </r>
  <r>
    <x v="8"/>
    <s v="AZIENDA LIGURE SANITARIA DELLA REGIONE LIGURIA"/>
    <s v="8267166932"/>
    <n v="1320000"/>
    <s v="TAMPONI, REAGENTI, TEST DIAGNOSTICI"/>
    <x v="5"/>
    <x v="0"/>
    <s v="ALTRO (indicare tipologia in DESCRIZIONE SINTETICA DEL PRODOTTO)"/>
    <m/>
    <m/>
    <m/>
    <n v="1320000"/>
    <s v="60.000 IgG"/>
    <x v="326"/>
    <n v="85200"/>
    <s v="5 gg dall'ordine da ASL"/>
    <s v="31/7/2020"/>
    <s v="SI"/>
    <s v="SI"/>
    <s v="Roche Diagnostics SpA"/>
    <s v="POSITIVO"/>
    <s v="POSITIVO"/>
    <m/>
    <m/>
    <x v="12"/>
  </r>
  <r>
    <x v="8"/>
    <s v="ENTE OSPEDALIERO OSPEDALI GALLIERA"/>
    <s v="82553935D0"/>
    <n v="97500"/>
    <s v="TAMPONI, REAGENTI, TEST DIAGNOSTICI"/>
    <x v="5"/>
    <x v="0"/>
    <s v="ALTRO (indicare tipologia in DESCRIZIONE SINTETICA DEL PRODOTTO)"/>
    <s v="Fluorocolina (radiofarmaco)"/>
    <s v="45 da 1.850 Mbq; 10 da 1.400 Mbq"/>
    <m/>
    <m/>
    <s v="45 da 1.850 Mbq; 10 da 1.400 Mbq"/>
    <x v="327"/>
    <m/>
    <n v="148"/>
    <m/>
    <m/>
    <m/>
    <s v="Curium Italy s.r.l. "/>
    <m/>
    <m/>
    <m/>
    <s v="Adesione a lotto 6 gara centralizzata svolta da A.Li.Sa. per Medicina Nucleare II - presa atto rinnovo contrattuale ex art. 2 del Disciplinare di gara "/>
    <x v="5"/>
  </r>
  <r>
    <x v="8"/>
    <s v=" IRCCS &quot;OSPEDALE POLICLINICO SAN MARTINO&quot;"/>
    <s v="8269417AC7"/>
    <n v="265680"/>
    <s v="TAMPONI, REAGENTI, TEST DIAGNOSTICI"/>
    <x v="5"/>
    <x v="0"/>
    <s v="ALTRO (indicare tipologia in DESCRIZIONE SINTETICA DEL PRODOTTO)"/>
    <s v="ACQUISTO DI UN SISTEMA PER LA DIAGNOSTICA MOLECOLARE INTEGRATA PER L'ESECUZIONE MASSIVA DI TEST PER LA DIAGNOSI DI COVI-19 COPERTO DA GARANZIA DI 5 ANNI"/>
    <n v="1"/>
    <n v="250800"/>
    <n v="265680"/>
    <n v="1"/>
    <x v="328"/>
    <n v="265680"/>
    <n v="15"/>
    <n v="30"/>
    <s v="SI"/>
    <s v="SI"/>
    <s v="PERKIN ELMER"/>
    <s v="POSITIVO"/>
    <s v="POSITIVO"/>
    <m/>
    <s v="acquisto fatto dal Policlinico per conto di Regione Liguria su mandato di A.Li.Sa."/>
    <x v="0"/>
  </r>
  <r>
    <x v="8"/>
    <s v=" IRCCS &quot;OSPEDALE POLICLINICO SAN MARTINO&quot;"/>
    <s v="8269417AC7"/>
    <n v="265680"/>
    <s v="TAMPONI, REAGENTI, TEST DIAGNOSTICI"/>
    <x v="5"/>
    <x v="0"/>
    <s v="REAGENTI"/>
    <s v="KIT DI REAGENTI INCLUSI "/>
    <n v="960"/>
    <n v="15.5"/>
    <n v="265680"/>
    <n v="960"/>
    <x v="329"/>
    <n v="265680"/>
    <n v="15"/>
    <n v="20"/>
    <s v="SI"/>
    <s v="SI"/>
    <s v="PERKIN ELMER"/>
    <s v="POSITIVO"/>
    <s v="POSITIVO"/>
    <m/>
    <m/>
    <x v="2"/>
  </r>
  <r>
    <x v="9"/>
    <s v="ASST SETTE LAGHI"/>
    <s v="8259377D81"/>
    <n v="330000"/>
    <s v="TAMPONI, REAGENTI, TEST DIAGNOSTICI"/>
    <x v="5"/>
    <x v="0"/>
    <s v="test diagnostici"/>
    <s v="Servizio di indagini diagnostiche nel campo della genetica molecolare"/>
    <s v="test"/>
    <s v="importo complessivo € 330.000,00 "/>
    <s v="importo complessivo € 330.000,00"/>
    <s v="test"/>
    <x v="330"/>
    <s v="importo complessivo € 330.000,00 "/>
    <n v="365"/>
    <n v="365"/>
    <s v="no"/>
    <s v="NO"/>
    <s v="Cogentech s.c.a.r.l."/>
    <s v="POSITIVO"/>
    <s v="POSITIVO"/>
    <m/>
    <m/>
    <x v="2"/>
  </r>
  <r>
    <x v="9"/>
    <s v="ASST DELLA FRANCIACORTA"/>
    <s v="8246621EEB"/>
    <n v="114359"/>
    <s v="TAMPONI, REAGENTI, TEST DIAGNOSTICI"/>
    <x v="5"/>
    <x v="0"/>
    <s v="ALTRO (indicare tipologia in DESCRIZIONE SINTETICA DEL PRODOTTO)"/>
    <s v="Mezzo di contrasto - Principio attivo: Iomeprolo"/>
    <s v="1054 flaconi"/>
    <s v="108,50 euro (iva esclusa)"/>
    <n v="114359"/>
    <s v="1054 flaconi"/>
    <x v="331"/>
    <m/>
    <s v="19/03/2020-17/02/2022 700 gg"/>
    <s v="19/03/2020-17/02/2022 700 gg"/>
    <m/>
    <m/>
    <s v="BRACCO IMAGING ITALIA SRL"/>
    <m/>
    <m/>
    <m/>
    <s v="CONVENZIONE ARCA_2019.008 LOTTO 89"/>
    <x v="15"/>
  </r>
  <r>
    <x v="9"/>
    <s v="ASST GARDA"/>
    <s v="8251602D5F"/>
    <n v="190000"/>
    <s v="TAMPONI, REAGENTI, TEST DIAGNOSTICI"/>
    <x v="5"/>
    <x v="0"/>
    <m/>
    <s v="Test rapidi: legionella "/>
    <n v="12440"/>
    <s v="N.D. base asta complessivo _x000a_per lotto"/>
    <n v="425344"/>
    <s v="ctr ASST GARDA    pz 4840"/>
    <x v="244"/>
    <n v="48840.45"/>
    <s v="1.440 giorni"/>
    <s v="idem"/>
    <s v="SI"/>
    <s v="SI"/>
    <s v="ALERE USA"/>
    <s v="consegne ripartite in corso "/>
    <s v="rispondenza qualitativa in sede di valutazione "/>
    <m/>
    <m/>
    <x v="13"/>
  </r>
  <r>
    <x v="9"/>
    <s v="ASST GARDA"/>
    <s v="8251602D5F"/>
    <n v="190000"/>
    <s v="TAMPONI, REAGENTI, TEST DIAGNOSTICI"/>
    <x v="5"/>
    <x v="0"/>
    <m/>
    <s v="Streptococcus pneumoniae"/>
    <n v="15240"/>
    <m/>
    <n v="425344"/>
    <s v="ctr ASST GARDA    pz 4840"/>
    <x v="332"/>
    <n v="56319.45"/>
    <m/>
    <m/>
    <m/>
    <m/>
    <m/>
    <m/>
    <m/>
    <m/>
    <m/>
    <x v="6"/>
  </r>
  <r>
    <x v="9"/>
    <s v="ASST GARDA"/>
    <s v="8251602D5F"/>
    <n v="190000"/>
    <s v="TAMPONI, REAGENTI, TEST DIAGNOSTICI"/>
    <x v="5"/>
    <x v="0"/>
    <m/>
    <s v="Streptococcus B-emolitico - RSV"/>
    <s v="6400+ 1680"/>
    <m/>
    <n v="425344"/>
    <s v="ctr ASST GARDA    pz 400+880"/>
    <x v="333"/>
    <s v="€ 400 + € 6,080"/>
    <m/>
    <m/>
    <m/>
    <m/>
    <m/>
    <m/>
    <m/>
    <m/>
    <m/>
    <x v="6"/>
  </r>
  <r>
    <x v="9"/>
    <s v="ASST LARIANA"/>
    <s v="82560503FD"/>
    <n v="100000"/>
    <s v="TAMPONI, REAGENTI, TEST DIAGNOSTICI"/>
    <x v="5"/>
    <x v="0"/>
    <s v="REAGENTI"/>
    <s v="Test per la rilevazione della Procalcitonina, per differenziare la gravità di una infezione batterica"/>
    <s v="9.000 test"/>
    <s v="€ 11,15 / test"/>
    <n v="100000"/>
    <s v="9.000 test"/>
    <x v="334"/>
    <n v="100000"/>
    <s v="Primo ed unico ordine emesso il 24.03.2020, Consegnati 1400 test il 27.03.20"/>
    <n v="43917"/>
    <s v="SI"/>
    <s v="SI"/>
    <s v="Produttore : Brahms spa Fornitore : Abbott srl"/>
    <s v="POSITIVO"/>
    <s v="POSITIVO"/>
    <s v="nessuna"/>
    <s v="vedere dettagli su nota allegata "/>
    <x v="4"/>
  </r>
  <r>
    <x v="9"/>
    <s v="ASST LECCO"/>
    <s v="82624250CF"/>
    <n v="292042.90000000002"/>
    <s v="TAMPONI, REAGENTI, TEST DIAGNOSTICI"/>
    <x v="5"/>
    <x v="0"/>
    <m/>
    <m/>
    <m/>
    <m/>
    <m/>
    <m/>
    <x v="19"/>
    <m/>
    <m/>
    <m/>
    <m/>
    <m/>
    <m/>
    <m/>
    <m/>
    <m/>
    <s v="CIG NON RIFERITO AD EMERGENZA COVID"/>
    <x v="8"/>
  </r>
  <r>
    <x v="9"/>
    <s v=" ASST DI LODI"/>
    <s v="82625117C5"/>
    <n v="51666.66"/>
    <s v="TAMPONI, REAGENTI, TEST DIAGNOSTICI"/>
    <x v="5"/>
    <x v="0"/>
    <s v="TAMPONI E REAGENTI"/>
    <s v="ESTRATTORE PER DNA/RNA"/>
    <m/>
    <m/>
    <m/>
    <m/>
    <x v="19"/>
    <n v="79356.66"/>
    <n v="744"/>
    <m/>
    <m/>
    <m/>
    <m/>
    <m/>
    <m/>
    <m/>
    <s v="ADESIONE A PROCEDURA DEL IRCCS CA' GRANDA OSPEDALE MAGGIORE POLICLINICO. IMPOSSIBILE QUANTIFICARE LA QUANTITA' RICHIESTA E INDICARE UN PREZZO UNITARIO TRATTANDOSI DI INNUMEREVOLI PRODOTTI."/>
    <x v="7"/>
  </r>
  <r>
    <x v="9"/>
    <s v="ASST DI MANTOVA"/>
    <n v="8252541445"/>
    <n v="153500"/>
    <s v="TAMPONI, REAGENTI, TEST DIAGNOSTICI"/>
    <x v="5"/>
    <x v="0"/>
    <s v="REAGENTI"/>
    <s v="KIT PER OMOCISTEINA ENZIMATICA"/>
    <n v="27"/>
    <n v="5680"/>
    <n v="153500"/>
    <n v="27"/>
    <x v="335"/>
    <n v="145800"/>
    <n v="730"/>
    <n v="730"/>
    <s v="SI"/>
    <s v="SI"/>
    <s v="AXIS-SHIELD DIAGNOSTICS LTD"/>
    <s v="POSITIVO"/>
    <s v="POSITIVO"/>
    <m/>
    <m/>
    <x v="2"/>
  </r>
  <r>
    <x v="9"/>
    <s v="ASST MONZA"/>
    <s v="824944488A"/>
    <n v="90752"/>
    <s v="TAMPONI, REAGENTI, TEST DIAGNOSTICI"/>
    <x v="5"/>
    <x v="0"/>
    <m/>
    <s v="fornitura strumento diagnostico per emocultura"/>
    <s v="1 strumento per emocolture (comprensivo di assistenza tecnica)"/>
    <s v="750€/anno locazione + 1.700€/anno assistenza strumento"/>
    <n v="90752"/>
    <s v="1 strumento per emocolture (comprensivo di assistenza tecnica)"/>
    <x v="336"/>
    <n v="90572"/>
    <m/>
    <m/>
    <m/>
    <m/>
    <m/>
    <m/>
    <m/>
    <m/>
    <m/>
    <x v="1"/>
  </r>
  <r>
    <x v="9"/>
    <s v="ASST MONZA"/>
    <s v="824944488A"/>
    <n v="90752"/>
    <s v="TAMPONI, REAGENTI, TEST DIAGNOSTICI"/>
    <x v="5"/>
    <x v="0"/>
    <s v="REAGENTI"/>
    <s v="reagenti"/>
    <s v="380 confezioni di reagenti complessive pari a 114/anno"/>
    <s v="246 €/cad (BACT/ALERT FA [47/anno], BACT/ALERT FM [46/anno], BACT/ALERT PF[6/anno]), 8,40€/cad  BLOOD CULT[14/anno], 250€/cad. VACUETTE [1/anno]"/>
    <n v="90752"/>
    <s v="380 confezioni di reagenti complessive pari a 114/anno"/>
    <x v="337"/>
    <n v="90572"/>
    <n v="1201"/>
    <n v="1201"/>
    <s v="SI"/>
    <s v="SI"/>
    <s v="Biomerieux Italia S.p.A."/>
    <s v="POSITIVO"/>
    <s v="POSITIVO"/>
    <s v="nessuna"/>
    <s v="Adesione ex post a procedura aperta svolta da Fondazione IRCCS Ca Granda Ospedale maggiore Policlinico di Milano"/>
    <x v="4"/>
  </r>
  <r>
    <x v="9"/>
    <s v=" ASST NORD MILANO"/>
    <s v="8253078F67"/>
    <n v="279180"/>
    <s v="TAMPONI, REAGENTI, TEST DIAGNOSTICI"/>
    <x v="5"/>
    <x v="0"/>
    <m/>
    <m/>
    <s v="n. 1 apparecchiatura "/>
    <m/>
    <m/>
    <s v="n. 1 apparecchiatura "/>
    <x v="338"/>
    <m/>
    <n v="270"/>
    <n v="270"/>
    <s v="SI"/>
    <s v="SI"/>
    <s v="Shanghai International Holding Corp. GmbH"/>
    <s v="POSITIVO"/>
    <s v="POSITIVO"/>
    <m/>
    <m/>
    <x v="9"/>
  </r>
  <r>
    <x v="9"/>
    <s v=" ASST NORD MILANO"/>
    <s v="8253078F67"/>
    <n v="279180"/>
    <s v="TAMPONI, REAGENTI, TEST DIAGNOSTICI"/>
    <x v="5"/>
    <x v="0"/>
    <m/>
    <s v="Fornitura in service di un sistema per l'esecuzione del dosaggio anticorpi Covid-19, comprensiva di reagenti e materiale di consumo per la durata di 9 mesi"/>
    <m/>
    <m/>
    <m/>
    <m/>
    <x v="339"/>
    <s v="Euro 279.080,00 IVA esclusa + Euro 100,00 IVA esclusa oneri sicurezza"/>
    <m/>
    <m/>
    <m/>
    <m/>
    <m/>
    <m/>
    <m/>
    <m/>
    <m/>
    <x v="16"/>
  </r>
  <r>
    <x v="9"/>
    <s v=" ASST NORD MILANO"/>
    <s v="8253078F67"/>
    <n v="279180"/>
    <s v="TAMPONI, REAGENTI, TEST DIAGNOSTICI"/>
    <x v="5"/>
    <x v="0"/>
    <m/>
    <m/>
    <s v="n. 12.600 test IGG + n. 12.600 test IGM"/>
    <m/>
    <m/>
    <s v="n. 12.600 test IGG + n. 12.600 test IGM"/>
    <x v="19"/>
    <m/>
    <m/>
    <m/>
    <m/>
    <m/>
    <m/>
    <m/>
    <m/>
    <m/>
    <m/>
    <x v="14"/>
  </r>
  <r>
    <x v="9"/>
    <s v="ASST PAPA GIOVANNI XXIII"/>
    <s v="824983398D"/>
    <n v="2885743.6"/>
    <s v="TAMPONI, REAGENTI, TEST DIAGNOSTICI"/>
    <x v="5"/>
    <x v="0"/>
    <m/>
    <m/>
    <m/>
    <m/>
    <m/>
    <m/>
    <x v="19"/>
    <m/>
    <m/>
    <m/>
    <m/>
    <m/>
    <m/>
    <m/>
    <m/>
    <m/>
    <s v="Il CIG in argomento era stato staccato quale CIG derivato al fine di aderire alla Convenzione Aria &quot;AQ Mezzi di contrasto - BAYER - ARCA_2019_008 - Lotto n.21._x000a_Poiché in un breve lasso di tempo il valore del lotto in questione è andato eroso, tale CIG non ha più potuto essere utilizzato. Conseguentemente è in corso la cancellazione di tale CIG."/>
    <x v="8"/>
  </r>
  <r>
    <x v="9"/>
    <s v="ASST DELLA VALCAMONICA"/>
    <s v="8235391BA2"/>
    <n v="78750"/>
    <s v="TAMPONI, REAGENTI, TEST DIAGNOSTICI"/>
    <x v="5"/>
    <x v="0"/>
    <s v="FARMACO"/>
    <s v="XENETIX 350mg 500ml"/>
    <s v="gara ARCA_2019_008/L"/>
    <s v="gara ARCA_2019_008/L"/>
    <s v="gara ARCA_2019_008/L"/>
    <n v="1500"/>
    <x v="340"/>
    <n v="78750"/>
    <n v="571"/>
    <n v="571"/>
    <s v="no"/>
    <s v="NO"/>
    <s v="GUEBERT"/>
    <s v="SI"/>
    <s v="SI"/>
    <s v="NESSUNA"/>
    <m/>
    <x v="0"/>
  </r>
  <r>
    <x v="10"/>
    <s v="O.R. MARCHE NORD "/>
    <n v="8250738463"/>
    <n v="716000"/>
    <s v="TAMPONI, REAGENTI, TEST DIAGNOSTICI"/>
    <x v="5"/>
    <x v="0"/>
    <s v="REAGENTI"/>
    <s v="kit cobas 6800/8800 sars xo 2 rmc"/>
    <s v="10 + 10 (opzione)"/>
    <n v="592"/>
    <s v="357940 + 357940 (opzione)"/>
    <n v="152"/>
    <x v="341"/>
    <s v="357940 + 287176,40 (opzione)"/>
    <n v="60"/>
    <n v="60"/>
    <s v="SI"/>
    <s v="SI"/>
    <s v="ROCHE DIAGNOSTICS"/>
    <s v="POSITIVO"/>
    <s v="POSITIVO"/>
    <m/>
    <s v="Offerta migliorativa per acquisto dell'opzione di ulteriori 76 kit"/>
    <x v="0"/>
  </r>
  <r>
    <x v="10"/>
    <s v="O.R. MARCHE NORD "/>
    <n v="8250738463"/>
    <n v="716000"/>
    <s v="TAMPONI, REAGENTI, TEST DIAGNOSTICI"/>
    <x v="5"/>
    <x v="0"/>
    <s v="REAGENTI"/>
    <s v="KIT COBAS  6800/8800 SARS-COV-2"/>
    <s v="76 +76 (opzione)"/>
    <n v="4555"/>
    <s v="357940 + 357940 (opzione)"/>
    <n v="152"/>
    <x v="342"/>
    <s v="357940 + 287176,40 (opzione)"/>
    <n v="60"/>
    <n v="60"/>
    <s v="SI"/>
    <s v="SI"/>
    <s v="ROCHE DIAGNOSTICS"/>
    <s v="POSITIVO"/>
    <s v="POSITIVO"/>
    <m/>
    <s v="Offerta migliorativa per acquisto dell'opzione di ulteriori 76 kit"/>
    <x v="0"/>
  </r>
  <r>
    <x v="10"/>
    <s v="O.R. MARCHE NORD "/>
    <n v="8250738463"/>
    <n v="716000"/>
    <s v="TAMPONI, REAGENTI, TEST DIAGNOSTICI"/>
    <x v="5"/>
    <x v="0"/>
    <s v="REAGENTI"/>
    <s v="kit cobas 6800/8800 buff neg rcm ivd"/>
    <s v="10 + 10 (opzione)"/>
    <n v="584"/>
    <s v="357940 + 357940 (opzione)"/>
    <n v="152"/>
    <x v="343"/>
    <s v="357940 + 287176,40 (opzione)"/>
    <n v="60"/>
    <n v="60"/>
    <s v="SI"/>
    <s v="SI"/>
    <s v="ROCHE DIAGNOSTICS"/>
    <s v="POSITIVO"/>
    <s v="POSITIVO"/>
    <m/>
    <s v="Offerta migliorativa per acquisto dell'opzione di ulteriori 76 kit"/>
    <x v="0"/>
  </r>
  <r>
    <x v="10"/>
    <s v="Asur Marche"/>
    <s v="82597880B0"/>
    <n v="200000"/>
    <s v="TAMPONI, REAGENTI, TEST DIAGNOSTICI"/>
    <x v="5"/>
    <x v="0"/>
    <m/>
    <s v="VEDERE COLONNA NOTE"/>
    <m/>
    <m/>
    <m/>
    <m/>
    <x v="19"/>
    <m/>
    <m/>
    <m/>
    <m/>
    <m/>
    <m/>
    <m/>
    <m/>
    <m/>
    <s v="CIG NON ULITIZZATO PRIMA DELLA PUBBLICAZIONE - FATTA RICHIESTA ANAC DI ANNULLAMENTO N. Ticket#2020051588004561]"/>
    <x v="14"/>
  </r>
  <r>
    <x v="10"/>
    <s v="A.O. OSPEDALI RIUNITI MARCHE"/>
    <s v="82600844F3"/>
    <n v="200000"/>
    <s v="TAMPONI, REAGENTI, TEST DIAGNOSTICI"/>
    <x v="5"/>
    <x v="0"/>
    <s v="REAGENTI"/>
    <m/>
    <n v="16000"/>
    <n v="10"/>
    <n v="160000"/>
    <n v="16000"/>
    <x v="344"/>
    <n v="147987"/>
    <n v="60"/>
    <n v="60"/>
    <s v="SI"/>
    <s v="SI"/>
    <s v="SHENZHEN YHLO BIOTECH CO., LTD"/>
    <s v="POSITIVO"/>
    <s v="POSITIVO"/>
    <m/>
    <s v="Prevista opzione di incremento dei quantitativi in corso di esercizio. Il valore del CIG è comprensivo di tale opzione, il valore a base di gara nella presente scheda è stato indicato al netto di opzione. In occasione dell'esercizio dell'opzione il fornitore ha concesso una miglioria delle condizioni economiche"/>
    <x v="2"/>
  </r>
  <r>
    <x v="10"/>
    <s v="A.O. OSPEDALI RIUNITI MARCHE"/>
    <s v="82600844F3"/>
    <n v="200000"/>
    <s v="TAMPONI, REAGENTI, TEST DIAGNOSTICI"/>
    <x v="5"/>
    <x v="0"/>
    <s v="ALTRO (indicare tipologia in DESCRIZIONE SINTETICA DEL PRODOTTO)"/>
    <s v="Fornitura in uso gratuito dell'apparecchiatura diagnostica"/>
    <m/>
    <m/>
    <n v="160000"/>
    <m/>
    <x v="19"/>
    <m/>
    <m/>
    <m/>
    <m/>
    <m/>
    <m/>
    <m/>
    <m/>
    <m/>
    <m/>
    <x v="16"/>
  </r>
  <r>
    <x v="12"/>
    <s v="AZIENDA OSPEDALIERA CITTA' DELLA SALUTE E DELLA SCIENZA DI TORINO"/>
    <s v="8266101A54"/>
    <n v="163300"/>
    <s v="TAMPONI, REAGENTI, TEST DIAGNOSTICI"/>
    <x v="5"/>
    <x v="0"/>
    <m/>
    <s v="STRUMENTO E REAGENTI PER DETERMINAZIONE GENI DI RESISTENZA "/>
    <m/>
    <n v="69000"/>
    <n v="69000"/>
    <m/>
    <x v="19"/>
    <n v="78390"/>
    <m/>
    <m/>
    <s v="SI"/>
    <s v="SI"/>
    <s v="AMPLEX DIAGNOSTICS GMBH"/>
    <s v="POSITIVO"/>
    <s v="POSITIVO"/>
    <s v="NESSUNA"/>
    <m/>
    <x v="9"/>
  </r>
  <r>
    <x v="12"/>
    <s v="AZIENDA OSPEDALIERA SANTA CROCE E CARLE"/>
    <s v="8242419355"/>
    <n v="200000"/>
    <s v="TAMPONI, REAGENTI, TEST DIAGNOSTICI"/>
    <x v="5"/>
    <x v="0"/>
    <s v="AllplexTM 2019-nCoV Assay"/>
    <s v="Fornitura del prodotto AllplexTM e relativi kit necessari  per l'esecuzione del test per la ricerca del &quot;Covid-19&quot; - S.C.I. Lab. Analisi"/>
    <n v="50"/>
    <n v="2000"/>
    <n v="200000"/>
    <n v="50"/>
    <x v="345"/>
    <n v="100000"/>
    <n v="30"/>
    <n v="30"/>
    <s v="SI"/>
    <s v="SI"/>
    <s v="SEEGENE INC."/>
    <s v="POSITIVO"/>
    <s v="POSITIVO"/>
    <s v="NESSUNA"/>
    <m/>
    <x v="0"/>
  </r>
  <r>
    <x v="12"/>
    <s v="AZIENDA OSPEDALIERA SANTA CROCE E CARLE"/>
    <s v="8242419355"/>
    <n v="200000"/>
    <s v="TAMPONI, REAGENTI, TEST DIAGNOSTICI"/>
    <x v="5"/>
    <x v="0"/>
    <s v="AllplexTM 2019-nCoV Assay"/>
    <s v="Fornitura del prodotto AllplexTM e relativi kit necessari  per l'esecuzione del test per la ricerca del &quot;Covid-19&quot; - S.C.I. Lab. Analisi"/>
    <n v="21"/>
    <n v="1500"/>
    <n v="200000"/>
    <n v="21"/>
    <x v="22"/>
    <n v="31500"/>
    <n v="30"/>
    <n v="30"/>
    <s v="SI"/>
    <s v="SI"/>
    <s v="SEEGENE INC."/>
    <s v="POSITIVO"/>
    <s v="POSITIVO"/>
    <s v="NESSUNA"/>
    <m/>
    <x v="0"/>
  </r>
  <r>
    <x v="12"/>
    <s v="AZIENDA OSPEDALIERA SANTA CROCE E CARLE"/>
    <s v="8242419355"/>
    <n v="200000"/>
    <s v="TAMPONI, REAGENTI, TEST DIAGNOSTICI"/>
    <x v="5"/>
    <x v="0"/>
    <s v="STARMag 96 x 4 Universal Cartridge kit"/>
    <s v="Fornitura del prodotto AllplexTM e relativi kit necessari  per l'esecuzione del test per la ricerca del &quot;Covid-19&quot; - S.C.I. Lab. Analisi"/>
    <n v="16"/>
    <n v="960"/>
    <n v="200000"/>
    <n v="16"/>
    <x v="346"/>
    <n v="15360"/>
    <n v="30"/>
    <n v="30"/>
    <s v="SI"/>
    <s v="SI"/>
    <s v="SEEGENE INC."/>
    <s v="POSITIVO"/>
    <s v="POSITIVO"/>
    <s v="NESSUNA"/>
    <m/>
    <x v="0"/>
  </r>
  <r>
    <x v="12"/>
    <s v="AZIENDA OSPEDALIERA SANTA CROCE E CARLE"/>
    <s v="8242419355"/>
    <n v="200000"/>
    <s v="TAMPONI, REAGENTI, TEST DIAGNOSTICI"/>
    <x v="5"/>
    <x v="0"/>
    <s v="Regular Flocked Swab + Enat 82Ml) STI"/>
    <s v="Fornitura del prodotto AllplexTM e relativi kit necessari  per l'esecuzione del test per la ricerca del &quot;Covid-19&quot; - S.C.I. Lab. Analisi"/>
    <n v="140"/>
    <n v="80"/>
    <n v="200000"/>
    <n v="140"/>
    <x v="347"/>
    <n v="11200"/>
    <n v="30"/>
    <n v="30"/>
    <s v="SI"/>
    <s v="SI"/>
    <s v="SEEGENE INC."/>
    <s v="POSITIVO"/>
    <s v="POSITIVO"/>
    <s v="NESSUNA"/>
    <m/>
    <x v="0"/>
  </r>
  <r>
    <x v="12"/>
    <s v="AZIENDA OSPEDALIERA SANTA CROCE E CARLE"/>
    <s v="8242419355"/>
    <n v="200000"/>
    <s v="TAMPONI, REAGENTI, TEST DIAGNOSTICI"/>
    <x v="5"/>
    <x v="0"/>
    <s v="96 Deep Well Microplate"/>
    <s v="Fornitura del prodotto AllplexTM e relativi kit necessari  per l'esecuzione del test per la ricerca del &quot;Covid-19&quot; - S.C.I. Lab. Analisi"/>
    <n v="30"/>
    <n v="325"/>
    <n v="200000"/>
    <n v="30"/>
    <x v="348"/>
    <n v="9750"/>
    <n v="30"/>
    <n v="30"/>
    <s v="SI"/>
    <s v="SI"/>
    <s v="SEEGENE INC."/>
    <s v="POSITIVO"/>
    <s v="POSITIVO"/>
    <s v="NESSUNA"/>
    <m/>
    <x v="0"/>
  </r>
  <r>
    <x v="12"/>
    <s v="AZIENDA OSPEDALIERA SANTA CROCE E CARLE"/>
    <s v="8242419355"/>
    <n v="200000"/>
    <s v="TAMPONI, REAGENTI, TEST DIAGNOSTICI"/>
    <x v="5"/>
    <x v="0"/>
    <s v="1 ml Filtered Tips "/>
    <s v="Fornitura del prodotto AllplexTM e relativi kit necessari  per l'esecuzione del test per la ricerca del &quot;Covid-19&quot; - S.C.I. Lab. Analisi"/>
    <n v="30"/>
    <n v="450"/>
    <n v="200000"/>
    <n v="30"/>
    <x v="55"/>
    <n v="13500"/>
    <n v="30"/>
    <n v="30"/>
    <s v="SI"/>
    <s v="SI"/>
    <s v="SEEGENE INC."/>
    <s v="POSITIVO"/>
    <s v="POSITIVO"/>
    <s v="NESSUNA"/>
    <m/>
    <x v="0"/>
  </r>
  <r>
    <x v="12"/>
    <s v="AZIENDA OSPEDALIERA SANTA CROCE E CARLE"/>
    <s v="8242419355"/>
    <n v="200000"/>
    <s v="TAMPONI, REAGENTI, TEST DIAGNOSTICI"/>
    <x v="5"/>
    <x v="0"/>
    <s v="Waste Bag NIMBUS"/>
    <s v="Fornitura del prodotto AllplexTM e relativi kit necessari  per l'esecuzione del test per la ricerca del &quot;Covid-19&quot; - S.C.I. Lab. Analisi"/>
    <n v="15"/>
    <n v="55"/>
    <n v="200000"/>
    <n v="15"/>
    <x v="349"/>
    <n v="825"/>
    <n v="30"/>
    <n v="30"/>
    <s v="SI"/>
    <s v="SI"/>
    <s v="SEEGENE INC."/>
    <s v="POSITIVO"/>
    <s v="POSITIVO"/>
    <s v="NESSUNA"/>
    <m/>
    <x v="0"/>
  </r>
  <r>
    <x v="12"/>
    <s v="AZIENDA OSPEDALIERA SANTA CROCE E CARLE"/>
    <s v="8242419355"/>
    <n v="200000"/>
    <s v="TAMPONI, REAGENTI, TEST DIAGNOSTICI"/>
    <x v="5"/>
    <x v="0"/>
    <s v="1.5 ml  Eppendorf tube "/>
    <s v="Fornitura del prodotto AllplexTM e relativi kit necessari  per l'esecuzione del test per la ricerca del &quot;Covid-19&quot; - S.C.I. Lab. Analisi"/>
    <n v="10"/>
    <n v="145"/>
    <n v="200000"/>
    <n v="10"/>
    <x v="350"/>
    <n v="1450"/>
    <n v="30"/>
    <n v="30"/>
    <s v="SI"/>
    <s v="SI"/>
    <s v="SEEGENE INC."/>
    <s v="POSITIVO"/>
    <s v="POSITIVO"/>
    <s v="NESSUNA"/>
    <m/>
    <x v="0"/>
  </r>
  <r>
    <x v="12"/>
    <s v="AZIENDA OSPEDALIERA SANTA CROCE E CARLE"/>
    <s v="8242419355"/>
    <n v="200000"/>
    <s v="TAMPONI, REAGENTI, TEST DIAGNOSTICI"/>
    <x v="5"/>
    <x v="0"/>
    <s v="Filtered Tips"/>
    <s v="Fornitura del prodotto AllplexTM e relativi kit necessari  per l'esecuzione del test per la ricerca del &quot;Covid-19&quot; - S.C.I. Lab. Analisi"/>
    <n v="7"/>
    <n v="700"/>
    <n v="200000"/>
    <n v="7"/>
    <x v="351"/>
    <n v="4900"/>
    <n v="30"/>
    <n v="30"/>
    <s v="SI"/>
    <s v="SI"/>
    <s v="SEEGENE INC."/>
    <s v="POSITIVO"/>
    <s v="POSITIVO"/>
    <s v="NESSUNA"/>
    <m/>
    <x v="0"/>
  </r>
  <r>
    <x v="12"/>
    <s v="AZIENDA OSPEDALIERA SANTA CROCE E CARLE"/>
    <s v="8242419355"/>
    <n v="200000"/>
    <s v="TAMPONI, REAGENTI, TEST DIAGNOSTICI"/>
    <x v="5"/>
    <x v="0"/>
    <s v="96 well plate white skirted 50"/>
    <s v="Fornitura del prodotto AllplexTM e relativi kit necessari  per l'esecuzione del test per la ricerca del &quot;Covid-19&quot; - S.C.I. Lab. Analisi"/>
    <n v="30"/>
    <n v="260"/>
    <n v="200000"/>
    <n v="30"/>
    <x v="352"/>
    <n v="7800"/>
    <n v="30"/>
    <n v="30"/>
    <s v="SI"/>
    <s v="SI"/>
    <s v="SEEGENE INC."/>
    <s v="POSITIVO"/>
    <s v="POSITIVO"/>
    <s v="NESSUNA"/>
    <m/>
    <x v="0"/>
  </r>
  <r>
    <x v="12"/>
    <s v="AZIENDA OSPEDALIERA SANTA CROCE E CARLE"/>
    <s v="8242419355"/>
    <n v="200000"/>
    <s v="TAMPONI, REAGENTI, TEST DIAGNOSTICI"/>
    <x v="5"/>
    <x v="0"/>
    <s v="Optical Flat Caps for 0.2 ml Tubes and plates "/>
    <s v="Fornitura del prodotto AllplexTM e relativi kit necessari  per l'esecuzione del test per la ricerca del &quot;Covid-19&quot; - S.C.I. Lab. Analisi"/>
    <n v="60"/>
    <n v="60"/>
    <n v="200000"/>
    <n v="60"/>
    <x v="353"/>
    <n v="3600"/>
    <n v="30"/>
    <n v="30"/>
    <s v="SI"/>
    <s v="SI"/>
    <s v="SEEGENE INC."/>
    <s v="POSITIVO"/>
    <s v="POSITIVO"/>
    <s v="NESSUNA"/>
    <m/>
    <x v="0"/>
  </r>
  <r>
    <x v="12"/>
    <s v=" A.O.U. SAN LUIGI DI ORBASSANO"/>
    <s v="82654690CC"/>
    <n v="807600"/>
    <s v="TAMPONI, REAGENTI, TEST DIAGNOSTICI"/>
    <x v="5"/>
    <x v="0"/>
    <s v="REAGENTI"/>
    <s v="gara non aggiudicata"/>
    <m/>
    <m/>
    <m/>
    <m/>
    <x v="19"/>
    <m/>
    <m/>
    <m/>
    <m/>
    <m/>
    <s v="gara non aggiudicata"/>
    <m/>
    <m/>
    <s v="gara non aggiudicata"/>
    <s v="procedura non aggiudicata richiesto l’annullamento della procedura "/>
    <x v="7"/>
  </r>
  <r>
    <x v="12"/>
    <s v="ASL AT"/>
    <s v="8234698FBF"/>
    <n v="100000"/>
    <s v="TAMPONI, REAGENTI, TEST DIAGNOSTICI"/>
    <x v="5"/>
    <x v="0"/>
    <s v="SISTEMA DIAGNOSTICA E REAGENTI"/>
    <s v="sistema di diagnostica molecolare rapido chimico-clinica e microbiologia"/>
    <n v="1"/>
    <s v="40000 x 12 mesi + € 40.000 x eventuale rinnovo + € 20.000 x  eventuale proroga tecnica"/>
    <s v="40000 x 12 mesi + € 40.000 x eventuale rinnovo + € 20.000 x  eventuale proroga tecnica"/>
    <n v="1"/>
    <x v="354"/>
    <n v="49100"/>
    <n v="365"/>
    <n v="365"/>
    <s v="no"/>
    <s v="SI"/>
    <s v="BIOMERIEUX ITALIA SPA"/>
    <s v="NON EFFETTUATO VERIFICA PER SUPERAMENTO IMPORTO INDICATO IN SEDE DI RICHIESTA OFFERTA"/>
    <s v="NON EFFETTUATO VERIFICA PER SUPERAMENTO IMPORTO INDICATO IN SEDE DI RICHIESTA OFFERTA"/>
    <s v="SUPERATO IMPORTO INDICATO IN SEDE DI RICHIESTA OFFERTA"/>
    <m/>
    <x v="0"/>
  </r>
  <r>
    <x v="12"/>
    <s v="ASL AT"/>
    <s v="8234698FBF"/>
    <n v="100000"/>
    <s v="TAMPONI, REAGENTI, TEST DIAGNOSTICI"/>
    <x v="5"/>
    <x v="0"/>
    <s v="SISTEMA DIAGNOSTICA E REAGENTI"/>
    <s v="Kiti reagenti"/>
    <n v="258"/>
    <s v="40000 x 12 mesi + € 40.000 x eventuale rinnovo + € 20.000 x  eventuale proroga tecnica"/>
    <s v="40000 x 12 mesi + € 40.000 x eventuale rinnovo + € 20.000 x  eventuale proroga tecnica"/>
    <n v="258"/>
    <x v="355"/>
    <n v="49100"/>
    <n v="365"/>
    <n v="365"/>
    <s v="no"/>
    <s v="SI"/>
    <s v="BIOMERIEUX ITALIA SPA"/>
    <s v="NON EFFETTUATO VERIFICA PER SUPERAMENTO IMPORTO INDICATO IN SEDE DI RICHIESTA OFFERTA"/>
    <s v="NON EFFETTUATO VERIFICA PER SUPERAMENTO IMPORTO INDICATO IN SEDE DI RICHIESTA OFFERTA"/>
    <s v="SUPERATO IMPORTO INDICATO IN SEDE DI RICHIESTA OFFERTA"/>
    <m/>
    <x v="0"/>
  </r>
  <r>
    <x v="12"/>
    <s v="ASL AT"/>
    <s v="8234698FBF"/>
    <n v="100000"/>
    <s v="TAMPONI, REAGENTI, TEST DIAGNOSTICI"/>
    <x v="5"/>
    <x v="0"/>
    <s v="SISTEMA DIAGNOSTICA E REAGENTI"/>
    <s v="Assistenza tecnica full-risk"/>
    <n v="1"/>
    <s v="40000 x 12 mesi + € 40.000 x eventuale rinnovo + € 20.000 x  eventuale proroga tecnica"/>
    <s v="40000 x 12 mesi + € 40.000 x eventuale rinnovo + € 20.000 x  eventuale proroga tecnica"/>
    <n v="1"/>
    <x v="17"/>
    <n v="49100"/>
    <n v="365"/>
    <n v="365"/>
    <s v="no"/>
    <s v="SI"/>
    <s v="BIOMERIEUX ITALIA SPA"/>
    <s v="NON EFFETTUATO VERIFICA PER SUPERAMENTO IMPORTO INDICATO IN SEDE DI RICHIESTA OFFERTA"/>
    <s v="NON EFFETTUATO VERIFICA PER SUPERAMENTO IMPORTO INDICATO IN SEDE DI RICHIESTA OFFERTA"/>
    <s v="SUPERATO IMPORTO INDICATO IN SEDE DI RICHIESTA OFFERTA"/>
    <m/>
    <x v="0"/>
  </r>
  <r>
    <x v="12"/>
    <s v="Azienda Sanitaria Locale Città di Torino"/>
    <s v="826100904A"/>
    <n v="60000"/>
    <s v="TAMPONI, REAGENTI, TEST DIAGNOSTICI"/>
    <x v="5"/>
    <x v="0"/>
    <m/>
    <s v="Fornitura di test rapido per COVID 19 SIMPLEXA CORONAVIRUS su strumentazione DIASORIN LIASON MDX"/>
    <s v="N. 100 CONF. DA 24 TEST"/>
    <s v="€ 600,00 / CONF."/>
    <n v="60000"/>
    <s v="N. 100 CONF. "/>
    <x v="356"/>
    <n v="60000"/>
    <n v="83"/>
    <n v="83"/>
    <m/>
    <s v="SI"/>
    <s v="DiaSorin S.p.A."/>
    <s v="POSITIVO"/>
    <s v="POSITIVO"/>
    <m/>
    <m/>
    <x v="3"/>
  </r>
  <r>
    <x v="12"/>
    <s v="AZIENDA SANITARIA LOCALE 'TO3'"/>
    <s v="8253111AA4"/>
    <n v="1533000"/>
    <s v="TAMPONI, REAGENTI, TEST DIAGNOSTICI"/>
    <x v="5"/>
    <x v="0"/>
    <s v="ALTRO (indicare tipologia in DESCRIZIONE SINTETICA DEL PRODOTTO)"/>
    <s v="reagenti + strumenti"/>
    <s v="160 campioni/die_x000a_n.2 strumenti Liaison MDX in locazione"/>
    <n v="25"/>
    <n v="1533000"/>
    <s v="160 campioni/die"/>
    <x v="357"/>
    <n v="1533000"/>
    <n v="2"/>
    <n v="2"/>
    <s v="SI"/>
    <s v="SI"/>
    <s v="DIASORIN"/>
    <s v="NEGATIVO"/>
    <s v="POSITIVO"/>
    <s v="di due strumenti richiesti ne è stato consegnato solo uno"/>
    <m/>
    <x v="0"/>
  </r>
  <r>
    <x v="12"/>
    <s v=" AZIENDA SANITARIA LOCALE TO4"/>
    <s v="8268411C99"/>
    <n v="150000"/>
    <s v="TAMPONI, REAGENTI, TEST DIAGNOSTICI"/>
    <x v="5"/>
    <x v="0"/>
    <m/>
    <s v="TEST SIMPLEXA PER COVID19"/>
    <n v="6000"/>
    <n v="25"/>
    <n v="150000"/>
    <n v="6000"/>
    <x v="357"/>
    <n v="150000"/>
    <n v="30"/>
    <n v="120"/>
    <s v="SI"/>
    <s v="SI"/>
    <s v="DIASORIN"/>
    <s v="POSITIVO"/>
    <s v="POSITIVO"/>
    <m/>
    <m/>
    <x v="13"/>
  </r>
  <r>
    <x v="12"/>
    <s v="AZIENDA SANITARIA LOCALE VCO"/>
    <s v="8266605A3E"/>
    <n v="116200"/>
    <s v="TAMPONI, REAGENTI, TEST DIAGNOSTICI"/>
    <x v="5"/>
    <x v="0"/>
    <s v="REAGENTI"/>
    <s v="Prodotti vari per esecuzione test molecolari per la diagnostica SARS-CoV2"/>
    <s v="404 confezioni"/>
    <s v="vedi nota"/>
    <n v="116200"/>
    <s v="404 confezioni"/>
    <x v="358"/>
    <n v="116200"/>
    <n v="60"/>
    <n v="60"/>
    <s v="no"/>
    <s v="SI"/>
    <s v="Roche Diagnostics s.p.a."/>
    <s v="POSITIVO"/>
    <s v="POSITIVO"/>
    <m/>
    <s v="Non si sono potuti inserire i prezzi unitari dei prodotti offerti in quanto gli stessi erano 5 e le righe disponibili solo 3, non ampliabili."/>
    <x v="0"/>
  </r>
  <r>
    <x v="12"/>
    <s v=" AZIENDA SANITARIA OSPEDALIERA SS. ANTONIO E BIAGIO E C. ARRIGO"/>
    <s v="8258912DC6"/>
    <n v="236280"/>
    <s v="TAMPONI, REAGENTI, TEST DIAGNOSTICI"/>
    <x v="5"/>
    <x v="0"/>
    <m/>
    <m/>
    <m/>
    <m/>
    <m/>
    <m/>
    <x v="19"/>
    <m/>
    <m/>
    <m/>
    <m/>
    <m/>
    <m/>
    <m/>
    <m/>
    <m/>
    <m/>
    <x v="11"/>
  </r>
  <r>
    <x v="13"/>
    <s v="AZIENDA SANITARIA LOCALE BRINDISI"/>
    <s v="825370225C"/>
    <n v="2500000"/>
    <s v="TAMPONI, REAGENTI, TEST DIAGNOSTICI"/>
    <x v="5"/>
    <x v="0"/>
    <m/>
    <m/>
    <m/>
    <m/>
    <m/>
    <m/>
    <x v="19"/>
    <m/>
    <m/>
    <m/>
    <m/>
    <m/>
    <m/>
    <m/>
    <m/>
    <m/>
    <m/>
    <x v="11"/>
  </r>
  <r>
    <x v="13"/>
    <s v="AZIENDA OSPEDALIERA OSPEDALE CONSORZIALE POLICLINICO DI BARI"/>
    <s v="82454654F8"/>
    <n v="55000"/>
    <s v="TAMPONI, REAGENTI, TEST DIAGNOSTICI"/>
    <x v="5"/>
    <x v="0"/>
    <m/>
    <m/>
    <m/>
    <m/>
    <m/>
    <m/>
    <x v="19"/>
    <m/>
    <m/>
    <m/>
    <m/>
    <m/>
    <m/>
    <m/>
    <m/>
    <m/>
    <m/>
    <x v="11"/>
  </r>
  <r>
    <x v="13"/>
    <s v=" AZIENDA OSPEDALIERO UNIVERSITARIA OO RR FOGGIA - FILE N. 2"/>
    <s v="8287720AE4"/>
    <n v="210000"/>
    <s v="TAMPONI, REAGENTI, TEST DIAGNOSTICI"/>
    <x v="5"/>
    <x v="0"/>
    <s v="REAGENTI"/>
    <s v="33) RT SARS COV-2 REAG KIT"/>
    <n v="9600"/>
    <n v="21.875"/>
    <n v="210000"/>
    <n v="9600"/>
    <x v="43"/>
    <n v="201600"/>
    <n v="21"/>
    <n v="21"/>
    <s v="SI"/>
    <s v="SI"/>
    <s v="ABBOTT"/>
    <s v="POSITIVO"/>
    <s v="POSITIVO"/>
    <m/>
    <m/>
    <x v="2"/>
  </r>
  <r>
    <x v="13"/>
    <s v=" AZIENDA OSPEDALIERO UNIVERSITARIA OO RR FOGGIA - FILE N. 2"/>
    <s v="8257686A0D"/>
    <n v="200000"/>
    <s v="TAMPONI, REAGENTI, TEST DIAGNOSTICI"/>
    <x v="5"/>
    <x v="0"/>
    <s v="REAGENTI"/>
    <s v="34) KIT SEEGENE "/>
    <n v="10000"/>
    <n v="20"/>
    <n v="200000"/>
    <n v="2500"/>
    <x v="359"/>
    <n v="42500"/>
    <n v="21"/>
    <n v="21"/>
    <s v="SI"/>
    <s v="SI"/>
    <s v="SEEGENE"/>
    <s v="POSITIVO"/>
    <s v="POSITIVO"/>
    <m/>
    <m/>
    <x v="2"/>
  </r>
  <r>
    <x v="13"/>
    <s v=" AZIENDA OSPEDALIERO UNIVERSITARIA OO RR FOGGIA - FILE N. 2"/>
    <s v="8257686A0D"/>
    <n v="200000"/>
    <s v="TAMPONI, REAGENTI, TEST DIAGNOSTICI"/>
    <x v="5"/>
    <x v="0"/>
    <s v="REAGENTI"/>
    <s v="34) KIT SEEGENE "/>
    <n v="10000"/>
    <n v="20"/>
    <n v="200000"/>
    <n v="10000"/>
    <x v="73"/>
    <n v="150000"/>
    <n v="21"/>
    <n v="21"/>
    <s v="SI"/>
    <s v="SI"/>
    <s v="SEEGENE"/>
    <s v="POSITIVO"/>
    <s v="POSITIVO"/>
    <m/>
    <s v="Dal 01/04/2020 miglioria dell'offerta e aumento quantitativi"/>
    <x v="0"/>
  </r>
  <r>
    <x v="13"/>
    <s v="AZIENDA OSPEDALIERA ASL DI BARI"/>
    <s v="8253605250"/>
    <n v="422000"/>
    <s v="TAMPONI, REAGENTI, TEST DIAGNOSTICI"/>
    <x v="5"/>
    <x v="0"/>
    <s v="REAGENTI"/>
    <s v="Test diagnostici COVID 19"/>
    <s v="12000 test"/>
    <s v="35,20/TEST"/>
    <n v="422400"/>
    <s v="12.000 TEST"/>
    <x v="360"/>
    <n v="422400"/>
    <n v="10"/>
    <n v="10"/>
    <s v="SI"/>
    <s v="SI"/>
    <s v="CEPHEID S.R.L."/>
    <s v="POSITIVO"/>
    <s v="POSITIVO"/>
    <m/>
    <s v="LA DURATA DELLA FORNITURA E' CORRELATA AL COMPLETO UTILIZZO DEL VALORE MASSIMO SPENDIBILE"/>
    <x v="0"/>
  </r>
  <r>
    <x v="14"/>
    <s v="Azienda Ospedaliera G. Brotzu"/>
    <s v="825200384B"/>
    <n v="549580"/>
    <s v="TAMPONI, REAGENTI, TEST DIAGNOSTICI"/>
    <x v="5"/>
    <x v="0"/>
    <m/>
    <s v="Cobas Sars CoV2"/>
    <n v="100"/>
    <n v="4555"/>
    <n v="549580"/>
    <n v="100"/>
    <x v="361"/>
    <n v="549580"/>
    <s v="7 gg"/>
    <s v="7 gg"/>
    <s v="SI"/>
    <s v="SI"/>
    <m/>
    <s v="POSITIVO"/>
    <s v="POSITIVO"/>
    <m/>
    <m/>
    <x v="3"/>
  </r>
  <r>
    <x v="14"/>
    <s v="Azienda Ospedaliera G. Brotzu"/>
    <s v="825200384B"/>
    <n v="549580"/>
    <s v="TAMPONI, REAGENTI, TEST DIAGNOSTICI"/>
    <x v="5"/>
    <x v="0"/>
    <m/>
    <s v="Cobas Sars CoV2 Control Kit"/>
    <n v="80"/>
    <n v="592"/>
    <n v="549580"/>
    <n v="80"/>
    <x v="341"/>
    <n v="549580"/>
    <s v="7 gg"/>
    <s v="7 gg"/>
    <s v="SI"/>
    <s v="SI"/>
    <m/>
    <s v="POSITIVO"/>
    <s v="POSITIVO"/>
    <m/>
    <m/>
    <x v="3"/>
  </r>
  <r>
    <x v="14"/>
    <s v="Azienda Ospedaliera G. Brotzu"/>
    <s v="825200384B"/>
    <s v="€ 549.580,00"/>
    <s v="TAMPONI, REAGENTI, TEST DIAGNOSTICI"/>
    <x v="5"/>
    <x v="0"/>
    <m/>
    <s v="Cobas 6800/8800 Buffer Negative Control Kit"/>
    <n v="80"/>
    <n v="584"/>
    <n v="549580"/>
    <n v="80"/>
    <x v="343"/>
    <n v="549580"/>
    <s v="7 gg"/>
    <s v="7 gg"/>
    <s v="SI"/>
    <s v="SI"/>
    <m/>
    <s v="POSITIVO"/>
    <s v="POSITIVO"/>
    <m/>
    <m/>
    <x v="3"/>
  </r>
  <r>
    <x v="14"/>
    <s v="A.O.U. di Sassari"/>
    <s v="8257282CA8"/>
    <n v="159440"/>
    <s v="TAMPONI, REAGENTI, TEST DIAGNOSTICI"/>
    <x v="5"/>
    <x v="0"/>
    <m/>
    <s v="RealStar  2019-nCoV RT-PCR Kit"/>
    <s v="5 CONF."/>
    <n v="1920"/>
    <n v="159440"/>
    <s v="5 CONF."/>
    <x v="362"/>
    <n v="159440"/>
    <m/>
    <m/>
    <m/>
    <m/>
    <m/>
    <m/>
    <s v="POSITIVO"/>
    <m/>
    <m/>
    <x v="5"/>
  </r>
  <r>
    <x v="14"/>
    <s v="A.O.U. di Sassari"/>
    <s v="8257282CA8"/>
    <n v="159440"/>
    <s v="TAMPONI, REAGENTI, TEST DIAGNOSTICI"/>
    <x v="5"/>
    <x v="0"/>
    <m/>
    <s v="RealStar® SARS-CoV-2 RT-PCR Kit 1.0 (RUO)"/>
    <s v="13 CONF."/>
    <n v="7680"/>
    <n v="159440"/>
    <s v="13 CONF."/>
    <x v="363"/>
    <n v="159440"/>
    <m/>
    <m/>
    <m/>
    <m/>
    <m/>
    <m/>
    <m/>
    <m/>
    <m/>
    <x v="1"/>
  </r>
  <r>
    <x v="14"/>
    <s v="A.O.U. di Sassari"/>
    <s v="8257282CA8"/>
    <n v="159440"/>
    <s v="TAMPONI, REAGENTI, TEST DIAGNOSTICI"/>
    <x v="5"/>
    <x v="0"/>
    <m/>
    <s v="Versant Sample Preparation 1.0 Box 1"/>
    <s v="50 CONF."/>
    <n v="1000"/>
    <n v="159440"/>
    <s v="50 CONF."/>
    <x v="364"/>
    <n v="159440"/>
    <m/>
    <m/>
    <m/>
    <m/>
    <m/>
    <m/>
    <m/>
    <m/>
    <m/>
    <x v="1"/>
  </r>
  <r>
    <x v="14"/>
    <s v="A.O.U. di Sassari"/>
    <s v="8257282CA8"/>
    <n v="159440"/>
    <s v="TAMPONI, REAGENTI, TEST DIAGNOSTICI"/>
    <x v="5"/>
    <x v="0"/>
    <m/>
    <s v="Versant Sample Preparation 1.0 Box 2"/>
    <s v="50 CONF."/>
    <s v="Sconto merce"/>
    <n v="159440"/>
    <s v="50 CONF."/>
    <x v="365"/>
    <n v="159440"/>
    <m/>
    <m/>
    <m/>
    <m/>
    <m/>
    <m/>
    <m/>
    <m/>
    <m/>
    <x v="1"/>
  </r>
  <r>
    <x v="14"/>
    <s v="A.O.U. di Sassari"/>
    <s v="8257282CA8"/>
    <n v="159440"/>
    <s v="TAMPONI, REAGENTI, TEST DIAGNOSTICI"/>
    <x v="5"/>
    <x v="0"/>
    <m/>
    <s v="Lysis Buffer"/>
    <s v="50 CONF."/>
    <s v="Sconto merce"/>
    <n v="159440"/>
    <s v="50 CONF."/>
    <x v="365"/>
    <n v="159440"/>
    <m/>
    <m/>
    <m/>
    <m/>
    <m/>
    <m/>
    <m/>
    <m/>
    <m/>
    <x v="1"/>
  </r>
  <r>
    <x v="14"/>
    <s v="A.O.U. di Sassari"/>
    <s v="8257282CA8"/>
    <n v="159440"/>
    <s v="TAMPONI, REAGENTI, TEST DIAGNOSTICI"/>
    <x v="5"/>
    <x v="0"/>
    <m/>
    <s v="Disinfettante Microcide SQ"/>
    <s v="10 CONF."/>
    <s v="Sconto merce"/>
    <n v="159440"/>
    <s v="10 CONF."/>
    <x v="365"/>
    <n v="159440"/>
    <m/>
    <m/>
    <m/>
    <m/>
    <m/>
    <m/>
    <m/>
    <m/>
    <m/>
    <x v="1"/>
  </r>
  <r>
    <x v="14"/>
    <s v="A.O.U. di Sassari"/>
    <s v="8257282CA8"/>
    <n v="159440"/>
    <s v="TAMPONI, REAGENTI, TEST DIAGNOSTICI"/>
    <x v="5"/>
    <x v="0"/>
    <m/>
    <s v="Vaschette Barcodate per reagenti SP 1.0"/>
    <s v="15 CONF."/>
    <s v="Sconto merce"/>
    <n v="159440"/>
    <s v="15 CONF."/>
    <x v="365"/>
    <n v="159440"/>
    <m/>
    <m/>
    <m/>
    <m/>
    <m/>
    <m/>
    <m/>
    <m/>
    <m/>
    <x v="1"/>
  </r>
  <r>
    <x v="14"/>
    <s v="A.O.U. di Sassari"/>
    <s v="8257282CA8"/>
    <n v="159440"/>
    <s v="TAMPONI, REAGENTI, TEST DIAGNOSTICI"/>
    <x v="5"/>
    <x v="0"/>
    <m/>
    <s v="Puntali con filtro da 300 uL 12X480"/>
    <s v="10 CONF."/>
    <s v="Sconto merce"/>
    <n v="159440"/>
    <s v="10 CONF."/>
    <x v="365"/>
    <n v="159440"/>
    <m/>
    <m/>
    <m/>
    <m/>
    <m/>
    <m/>
    <m/>
    <m/>
    <m/>
    <x v="1"/>
  </r>
  <r>
    <x v="14"/>
    <s v="A.O.U. di Sassari"/>
    <s v="8257282CA8"/>
    <n v="159440"/>
    <s v="TAMPONI, REAGENTI, TEST DIAGNOSTICI"/>
    <x v="5"/>
    <x v="0"/>
    <m/>
    <s v="Puntali con filtro da 1000 uL 12X480"/>
    <s v="10 CONF."/>
    <s v="Sconto merce"/>
    <n v="159440"/>
    <s v="10 CONF."/>
    <x v="365"/>
    <n v="159440"/>
    <m/>
    <m/>
    <m/>
    <m/>
    <m/>
    <m/>
    <m/>
    <m/>
    <m/>
    <x v="1"/>
  </r>
  <r>
    <x v="14"/>
    <s v="A.O.U. di Sassari"/>
    <s v="8257282CA8"/>
    <n v="159440"/>
    <s v="TAMPONI, REAGENTI, TEST DIAGNOSTICI"/>
    <x v="5"/>
    <x v="0"/>
    <m/>
    <s v="Sacchetto scarico puntali"/>
    <s v="20 CONF."/>
    <s v="Sconto merce"/>
    <n v="159440"/>
    <s v="20 CONF."/>
    <x v="365"/>
    <n v="159440"/>
    <m/>
    <m/>
    <m/>
    <m/>
    <m/>
    <m/>
    <m/>
    <m/>
    <m/>
    <x v="1"/>
  </r>
  <r>
    <x v="14"/>
    <s v="A.O.U. di Sassari"/>
    <s v="8257282CA8"/>
    <n v="159440"/>
    <s v="TAMPONI, REAGENTI, TEST DIAGNOSTICI"/>
    <x v="5"/>
    <x v="0"/>
    <m/>
    <s v="Micropiastre da PCR barcodate (25)"/>
    <s v="15 CONF."/>
    <s v="Sconto merce"/>
    <n v="159440"/>
    <s v="15 CONF."/>
    <x v="365"/>
    <n v="159440"/>
    <m/>
    <m/>
    <m/>
    <m/>
    <m/>
    <m/>
    <m/>
    <m/>
    <m/>
    <x v="1"/>
  </r>
  <r>
    <x v="14"/>
    <s v="A.O.U. di Sassari"/>
    <s v="8257282CA8"/>
    <n v="159440"/>
    <s v="TAMPONI, REAGENTI, TEST DIAGNOSTICI"/>
    <x v="5"/>
    <x v="0"/>
    <m/>
    <s v="Strips da 8 tappi Ultraclear"/>
    <s v="2 CONF."/>
    <s v="Sconto merce"/>
    <n v="159440"/>
    <s v="2 CONF."/>
    <x v="365"/>
    <n v="159440"/>
    <m/>
    <m/>
    <m/>
    <m/>
    <m/>
    <m/>
    <m/>
    <m/>
    <m/>
    <x v="1"/>
  </r>
  <r>
    <x v="14"/>
    <s v="A.O.U. di Sassari"/>
    <s v="8257282CA8"/>
    <n v="159440"/>
    <s v="TAMPONI, REAGENTI, TEST DIAGNOSTICI"/>
    <x v="5"/>
    <x v="0"/>
    <m/>
    <s v="Deep Weel Plate 2ML (96 pozzetti)"/>
    <s v="4 CONF."/>
    <s v="Sconto merce"/>
    <n v="159440"/>
    <s v="4 CONF."/>
    <x v="365"/>
    <n v="159440"/>
    <m/>
    <m/>
    <m/>
    <m/>
    <m/>
    <m/>
    <m/>
    <m/>
    <m/>
    <x v="1"/>
  </r>
  <r>
    <x v="14"/>
    <s v="Azienda per la Tutela della Salute"/>
    <n v="8245916924"/>
    <n v="255000"/>
    <s v="TAMPONI, REAGENTI, TEST DIAGNOSTICI"/>
    <x v="5"/>
    <x v="0"/>
    <m/>
    <s v="QIASTAT-DX RESPIRATORY PANEL"/>
    <n v="5"/>
    <s v="48000,00 ASSL OLBIA  CON 300 TEST 48000,00 ASSL ORISTANO CON 300 TEST 43000,00 ASSL SANLURI CON 250 TEST 78000,00 ASSL NUORO CON 600 TEST 38000,00 ASL SASSARI CON 200 TEST "/>
    <n v="255000"/>
    <n v="5"/>
    <x v="366"/>
    <s v="49.000,00 app. 165.600,00  test"/>
    <s v="90 gg"/>
    <s v="2 CONSEGNE ESEGUITE MESE GIUGNO- ULTIMA CONSEGNA E COLLAUDO ENTRO SETTEMBRE  = 180 GG"/>
    <s v="SI"/>
    <s v="SI"/>
    <s v="QIAGEN GmbH, QIAGEN Strasse 1, 40724 Hilden Germania"/>
    <s v="POSITIVO"/>
    <s v="POSITIVO"/>
    <m/>
    <m/>
    <x v="13"/>
  </r>
  <r>
    <x v="15"/>
    <s v="AZIENDA SANITARIA PROVINCIALE DI AGRIGENTO        "/>
    <s v="8259471B14"/>
    <n v="125000"/>
    <s v="TAMPONI, REAGENTI, TEST DIAGNOSTICI"/>
    <x v="5"/>
    <x v="0"/>
    <s v="REAGENTI"/>
    <s v="test per ricerca e monitoraggio infezione da covid19"/>
    <n v="4800"/>
    <n v="25"/>
    <n v="120000"/>
    <n v="4800"/>
    <x v="357"/>
    <n v="120000"/>
    <n v="210"/>
    <n v="210"/>
    <s v="SI"/>
    <s v="SI"/>
    <s v="DIASORIN SPA"/>
    <s v="POSITIVO"/>
    <s v="POSITIVO"/>
    <m/>
    <m/>
    <x v="2"/>
  </r>
  <r>
    <x v="15"/>
    <s v="AZIENDA SANITARIA PROVINCIALE DI SIRACUSA "/>
    <s v="82681694E7"/>
    <n v="153000"/>
    <s v="TAMPONI, REAGENTI, TEST DIAGNOSTICI"/>
    <x v="5"/>
    <x v="0"/>
    <m/>
    <s v="Kit rapido per coronavirus e sistema diagn."/>
    <n v="2000"/>
    <n v="35"/>
    <n v="153000"/>
    <n v="2000"/>
    <x v="367"/>
    <n v="146400"/>
    <s v="pronta consegna"/>
    <n v="1"/>
    <s v="SI"/>
    <s v="SI"/>
    <s v="Simitecno s.r.l."/>
    <s v="POSITIVO"/>
    <s v="POSITIVO"/>
    <m/>
    <m/>
    <x v="13"/>
  </r>
  <r>
    <x v="15"/>
    <s v="AZIENDA SANITARIA PROVINCIALE DI SIRACUSA "/>
    <s v="82681694E7"/>
    <n v="153000"/>
    <s v="TAMPONI, REAGENTI, TEST DIAGNOSTICI"/>
    <x v="5"/>
    <x v="0"/>
    <m/>
    <s v="sistema diagn."/>
    <n v="1"/>
    <n v="50000"/>
    <n v="153000"/>
    <n v="1"/>
    <x v="63"/>
    <n v="146400"/>
    <s v="pronta consegna"/>
    <n v="1"/>
    <s v="SI"/>
    <s v="SI"/>
    <s v="Simitecno s.r.l."/>
    <s v="POSITIVO"/>
    <s v="POSITIVO"/>
    <m/>
    <m/>
    <x v="13"/>
  </r>
  <r>
    <x v="15"/>
    <s v="AZIENDA SANITARIA PROVINCIALE DI TRAPANI "/>
    <n v="8262589823"/>
    <n v="228460"/>
    <s v="TAMPONI, REAGENTI, TEST DIAGNOSTICI"/>
    <x v="5"/>
    <x v="0"/>
    <m/>
    <s v="Sistema diagnostico completo (noleggio apparecchiatura e fornitura reagenti vari)"/>
    <n v="1"/>
    <n v="1"/>
    <n v="228460"/>
    <n v="1"/>
    <x v="19"/>
    <m/>
    <m/>
    <m/>
    <m/>
    <m/>
    <m/>
    <m/>
    <m/>
    <m/>
    <m/>
    <x v="7"/>
  </r>
  <r>
    <x v="15"/>
    <s v="AZIENDA OSPEDALIERA UNIVERSITARIA POLICLINICO PAOLO GIACCONE DI PALERMO "/>
    <s v="82439155DE"/>
    <n v="62306"/>
    <s v="TAMPONI, REAGENTI, TEST DIAGNOSTICI"/>
    <x v="5"/>
    <x v="0"/>
    <s v="REAGENTI DIAGNOSTICI"/>
    <s v="QuantiNova Pathogen + IC Kit (500)"/>
    <n v="100"/>
    <n v="623.05999999999995"/>
    <n v="62306"/>
    <n v="100"/>
    <x v="368"/>
    <m/>
    <m/>
    <m/>
    <s v="no"/>
    <m/>
    <s v="QIAGEN Gmbh"/>
    <s v="POSITIVO"/>
    <s v="POSITIVO"/>
    <m/>
    <m/>
    <x v="15"/>
  </r>
  <r>
    <x v="16"/>
    <s v="ESTAR (ENTE DI SUPPORTO TECNICO AMMIN. REGIONALE)    "/>
    <s v="8264103987"/>
    <n v="1690000"/>
    <s v="TAMPONI, REAGENTI, TEST DIAGNOSTICI"/>
    <x v="5"/>
    <x v="0"/>
    <m/>
    <s v="fornitura sistema in chemiluminiscenza test covid."/>
    <n v="60000"/>
    <n v="11"/>
    <n v="1690000"/>
    <n v="60000"/>
    <x v="369"/>
    <n v="659153"/>
    <m/>
    <m/>
    <s v="SI"/>
    <s v="SI"/>
    <s v="Shenzhen New Industries Biomedical Engineering Co., Ltd. No.23, Jinxiu East Road, Pingshan District, 518122 Shenzhen, P.R. China"/>
    <s v="POSITIVO"/>
    <s v="POSITIVO"/>
    <s v="criticità iniziali nella consegna dei kit per blocco partita in cina"/>
    <m/>
    <x v="3"/>
  </r>
  <r>
    <x v="17"/>
    <s v="Azienda Provinciale per i Servizi Sanitari"/>
    <s v="82632276A2"/>
    <n v="213000"/>
    <s v="TAMPONI, REAGENTI, TEST DIAGNOSTICI"/>
    <x v="5"/>
    <x v="0"/>
    <s v="TEST RAPIDI DIAGNOSTICI"/>
    <s v="NADAL COVID-19 IGG/IGM TEST"/>
    <n v="27000"/>
    <m/>
    <m/>
    <n v="20000"/>
    <x v="370"/>
    <n v="210600"/>
    <n v="120"/>
    <n v="120"/>
    <s v="SI"/>
    <s v="SI"/>
    <s v="NAL VON MINDEN GMBH"/>
    <s v="SI"/>
    <s v="SI"/>
    <s v="nessuna"/>
    <m/>
    <x v="13"/>
  </r>
  <r>
    <x v="18"/>
    <s v="AZIENDA USL UMBRIA N. 1 PERUGIA  "/>
    <s v="824468514C"/>
    <n v="152000"/>
    <s v="TAMPONI, REAGENTI, TEST DIAGNOSTICI"/>
    <x v="5"/>
    <x v="0"/>
    <m/>
    <m/>
    <m/>
    <m/>
    <m/>
    <m/>
    <x v="19"/>
    <m/>
    <m/>
    <m/>
    <m/>
    <m/>
    <m/>
    <m/>
    <m/>
    <m/>
    <s v="Il codice Cig n. 824468514C è relativo all'affidamento di un  service di laboratorio  comprensivo della fornitura di reagenti e consumabili per determinazione presenza di anticorpi vari (NON RICOMPRENDE ANTICORPI COVID 19),  della messa a disposizione della strumentazione e dell'assistenza tecnica full risk."/>
    <x v="8"/>
  </r>
  <r>
    <x v="18"/>
    <s v="AZIENDA UNITA' SANITARIA LOCALE UMBRIA N. 2   "/>
    <n v="8262549721"/>
    <n v="55000"/>
    <s v="TAMPONI, REAGENTI, TEST DIAGNOSTICI"/>
    <x v="5"/>
    <x v="0"/>
    <m/>
    <s v="CELLPACK SOL ISOTON 20L G52323390"/>
    <n v="220"/>
    <n v="19.28"/>
    <n v="54848.51"/>
    <n v="220"/>
    <x v="371"/>
    <n v="4241.6000000000004"/>
    <n v="365"/>
    <n v="365"/>
    <s v="SI"/>
    <s v="SI"/>
    <s v="Sysmex"/>
    <s v="POSITIVO"/>
    <s v="POSITIVO"/>
    <m/>
    <s v="//"/>
    <x v="2"/>
  </r>
  <r>
    <x v="18"/>
    <s v="AZIENDA UNITA' SANITARIA LOCALE UMBRIA N. 2   "/>
    <n v="8262549721"/>
    <n v="55000"/>
    <s v="TAMPONI, REAGENTI, TEST DIAGNOSTICI"/>
    <x v="5"/>
    <x v="0"/>
    <m/>
    <s v="STROMATOLYSER FB 5L G52323520"/>
    <n v="50"/>
    <n v="82.22"/>
    <n v="54848.51"/>
    <n v="50"/>
    <x v="372"/>
    <n v="4111"/>
    <n v="365"/>
    <n v="365"/>
    <s v="SI"/>
    <s v="SI"/>
    <m/>
    <s v="POSITIVO"/>
    <s v="POSITIVO"/>
    <m/>
    <s v="//"/>
    <x v="13"/>
  </r>
  <r>
    <x v="18"/>
    <s v="AZIENDA UNITA' SANITARIA LOCALE UMBRIA N. 2   "/>
    <n v="8262549721"/>
    <n v="55000"/>
    <s v="TAMPONI, REAGENTI, TEST DIAGNOSTICI"/>
    <x v="5"/>
    <x v="0"/>
    <m/>
    <s v="STROMATOLYSER 4DS G52323550"/>
    <n v="30"/>
    <n v="185.9"/>
    <n v="54848.51"/>
    <n v="30"/>
    <x v="373"/>
    <n v="5577"/>
    <n v="365"/>
    <n v="365"/>
    <s v="SI"/>
    <s v="SI"/>
    <m/>
    <s v="POSITIVO"/>
    <s v="POSITIVO"/>
    <m/>
    <s v="//"/>
    <x v="13"/>
  </r>
  <r>
    <x v="18"/>
    <s v="AZIENDA UNITA' SANITARIA LOCALE UMBRIA N. 2   "/>
    <n v="8262549721"/>
    <n v="55000"/>
    <s v="TAMPONI, REAGENTI, TEST DIAGNOSTICI"/>
    <x v="5"/>
    <x v="0"/>
    <m/>
    <s v="STROMATOLYSER 4DL 5L G52323560"/>
    <n v="50"/>
    <n v="71.12"/>
    <n v="54848.51"/>
    <n v="50"/>
    <x v="374"/>
    <n v="3556"/>
    <n v="365"/>
    <n v="365"/>
    <s v="SI"/>
    <s v="SI"/>
    <m/>
    <s v="POSITIVO"/>
    <s v="POSITIVO"/>
    <m/>
    <s v="//"/>
    <x v="13"/>
  </r>
  <r>
    <x v="18"/>
    <s v="AZIENDA UNITA' SANITARIA LOCALE UMBRIA N. 2   "/>
    <n v="8262549721"/>
    <n v="55000"/>
    <s v="TAMPONI, REAGENTI, TEST DIAGNOSTICI"/>
    <x v="5"/>
    <x v="0"/>
    <m/>
    <s v="SULFOLYSER 3X500ML G52323790"/>
    <n v="6"/>
    <n v="82.95"/>
    <n v="54848.51"/>
    <n v="6"/>
    <x v="375"/>
    <n v="497.70000000000005"/>
    <n v="365"/>
    <n v="365"/>
    <s v="SI"/>
    <s v="SI"/>
    <m/>
    <s v="POSITIVO"/>
    <s v="POSITIVO"/>
    <m/>
    <s v="//"/>
    <x v="13"/>
  </r>
  <r>
    <x v="18"/>
    <s v="AZIENDA UNITA' SANITARIA LOCALE UMBRIA N. 2   "/>
    <n v="8262549721"/>
    <n v="55000"/>
    <s v="TAMPONI, REAGENTI, TEST DIAGNOSTICI"/>
    <x v="5"/>
    <x v="0"/>
    <m/>
    <s v="CELLSHEATH SOL. PROTET.10 LT G52323360"/>
    <n v="30"/>
    <n v="21.32"/>
    <n v="54848.51"/>
    <n v="30"/>
    <x v="376"/>
    <n v="639.6"/>
    <n v="365"/>
    <n v="365"/>
    <s v="SI"/>
    <s v="SI"/>
    <m/>
    <s v="POSITIVO"/>
    <s v="POSITIVO"/>
    <m/>
    <s v="//"/>
    <x v="13"/>
  </r>
  <r>
    <x v="18"/>
    <s v="AZIENDA UNITA' SANITARIA LOCALE UMBRIA N. 2   "/>
    <n v="8262549721"/>
    <n v="55000"/>
    <s v="TAMPONI, REAGENTI, TEST DIAGNOSTICI"/>
    <x v="5"/>
    <x v="0"/>
    <m/>
    <s v="SULFOLYSER REAG.DET.NE HGB 5LT G52323780"/>
    <n v="15"/>
    <n v="140.91999999999999"/>
    <n v="54848.51"/>
    <n v="15"/>
    <x v="377"/>
    <n v="2113.7999999999997"/>
    <n v="365"/>
    <n v="365"/>
    <s v="SI"/>
    <s v="SI"/>
    <m/>
    <s v="POSITIVO"/>
    <s v="POSITIVO"/>
    <m/>
    <s v="//"/>
    <x v="13"/>
  </r>
  <r>
    <x v="18"/>
    <s v="AZIENDA UNITA' SANITARIA LOCALE UMBRIA N. 2   "/>
    <n v="8262549721"/>
    <n v="55000"/>
    <s v="TAMPONI, REAGENTI, TEST DIAGNOSTICI"/>
    <x v="5"/>
    <x v="0"/>
    <m/>
    <s v="STROMATOLYSER IM 10 LT G52323430"/>
    <n v="25"/>
    <n v="312.07"/>
    <n v="54848.51"/>
    <n v="25"/>
    <x v="378"/>
    <n v="7801.75"/>
    <n v="365"/>
    <n v="365"/>
    <s v="SI"/>
    <s v="SI"/>
    <m/>
    <s v="POSITIVO"/>
    <s v="POSITIVO"/>
    <m/>
    <s v="//"/>
    <x v="13"/>
  </r>
  <r>
    <x v="18"/>
    <s v="AZIENDA UNITA' SANITARIA LOCALE UMBRIA N. 2   "/>
    <n v="8262549721"/>
    <n v="55000"/>
    <s v="TAMPONI, REAGENTI, TEST DIAGNOSTICI"/>
    <x v="5"/>
    <x v="0"/>
    <m/>
    <s v="STROMATOLYSER KITX ER.BLAS 1LT G52323570"/>
    <n v="17"/>
    <n v="190.28"/>
    <n v="54848.51"/>
    <n v="17"/>
    <x v="379"/>
    <n v="3234.76"/>
    <n v="365"/>
    <n v="365"/>
    <s v="SI"/>
    <s v="SI"/>
    <m/>
    <s v="POSITIVO"/>
    <s v="POSITIVO"/>
    <m/>
    <s v="//"/>
    <x v="13"/>
  </r>
  <r>
    <x v="18"/>
    <s v="AZIENDA UNITA' SANITARIA LOCALE UMBRIA N. 2   "/>
    <n v="8262549721"/>
    <n v="55000"/>
    <s v="TAMPONI, REAGENTI, TEST DIAGNOSTICI"/>
    <x v="5"/>
    <x v="0"/>
    <m/>
    <s v="RESTSEARCH II KIT RETIC.1*1 LT G52324130"/>
    <n v="20"/>
    <n v="190.28"/>
    <n v="54848.51"/>
    <n v="20"/>
    <x v="379"/>
    <n v="3805.6"/>
    <n v="365"/>
    <n v="365"/>
    <s v="SI"/>
    <s v="SI"/>
    <m/>
    <s v="POSITIVO"/>
    <s v="POSITIVO"/>
    <m/>
    <s v="//"/>
    <x v="13"/>
  </r>
  <r>
    <x v="18"/>
    <s v="AZIENDA UNITA' SANITARIA LOCALE UMBRIA N. 2   "/>
    <n v="8262549721"/>
    <n v="55000"/>
    <s v="TAMPONI, REAGENTI, TEST DIAGNOSTICI"/>
    <x v="5"/>
    <x v="0"/>
    <m/>
    <s v="E-CECK LEVEL1PAT.BASSO 8*4,5ML G55430230"/>
    <n v="1"/>
    <n v="327.12"/>
    <n v="54848.51"/>
    <n v="1"/>
    <x v="380"/>
    <n v="327.12"/>
    <n v="365"/>
    <n v="365"/>
    <s v="SI"/>
    <s v="SI"/>
    <m/>
    <s v="POSITIVO"/>
    <s v="POSITIVO"/>
    <m/>
    <s v="//"/>
    <x v="13"/>
  </r>
  <r>
    <x v="18"/>
    <s v="AZIENDA UNITA' SANITARIA LOCALE UMBRIA N. 2   "/>
    <n v="8262549721"/>
    <n v="55000"/>
    <s v="TAMPONI, REAGENTI, TEST DIAGNOSTICI"/>
    <x v="5"/>
    <x v="0"/>
    <m/>
    <s v="E-CECK BILEV4 NOR-4 PAT8*4,5ML G55430220"/>
    <n v="28"/>
    <n v="327.12"/>
    <n v="54848.51"/>
    <n v="28"/>
    <x v="380"/>
    <n v="9159.36"/>
    <n v="365"/>
    <n v="365"/>
    <s v="SI"/>
    <s v="SI"/>
    <m/>
    <s v="POSITIVO"/>
    <s v="POSITIVO"/>
    <m/>
    <s v="//"/>
    <x v="13"/>
  </r>
  <r>
    <x v="18"/>
    <s v="AZIENDA UNITA' SANITARIA LOCALE UMBRIA N. 2   "/>
    <n v="8262549721"/>
    <n v="55000"/>
    <s v="TAMPONI, REAGENTI, TEST DIAGNOSTICI"/>
    <x v="5"/>
    <x v="0"/>
    <m/>
    <s v="E-CECK LEVEL 2NORMALE 8*4,5ML G55430240"/>
    <n v="1"/>
    <n v="327.12"/>
    <n v="54848.51"/>
    <n v="1"/>
    <x v="380"/>
    <n v="327.12"/>
    <n v="365"/>
    <n v="365"/>
    <s v="SI"/>
    <s v="SI"/>
    <m/>
    <s v="POSITIVO"/>
    <s v="POSITIVO"/>
    <m/>
    <s v="//"/>
    <x v="13"/>
  </r>
  <r>
    <x v="18"/>
    <s v="AZIENDA UNITA' SANITARIA LOCALE UMBRIA N. 2   "/>
    <n v="8262549721"/>
    <n v="55000"/>
    <s v="TAMPONI, REAGENTI, TEST DIAGNOSTICI"/>
    <x v="5"/>
    <x v="0"/>
    <m/>
    <s v="VETRINI SUPERFROST MOL1000 PZ. G54350300"/>
    <n v="3"/>
    <n v="0"/>
    <n v="54848.51"/>
    <n v="3"/>
    <x v="17"/>
    <n v="0"/>
    <n v="365"/>
    <n v="365"/>
    <s v="SI"/>
    <s v="SI"/>
    <m/>
    <s v="POSITIVO"/>
    <s v="POSITIVO"/>
    <m/>
    <s v="//"/>
    <x v="13"/>
  </r>
  <r>
    <x v="18"/>
    <s v="AZIENDA UNITA' SANITARIA LOCALE UMBRIA N. 2   "/>
    <n v="8262549721"/>
    <n v="55000"/>
    <s v="TAMPONI, REAGENTI, TEST DIAGNOSTICI"/>
    <x v="5"/>
    <x v="0"/>
    <m/>
    <s v="MAY-GRUNWALD 2,5 LTSYSMEX G54350150"/>
    <n v="15"/>
    <n v="0"/>
    <n v="54848.51"/>
    <n v="15"/>
    <x v="17"/>
    <n v="0"/>
    <n v="365"/>
    <n v="365"/>
    <s v="SI"/>
    <s v="SI"/>
    <m/>
    <s v="POSITIVO"/>
    <s v="POSITIVO"/>
    <m/>
    <s v="//"/>
    <x v="13"/>
  </r>
  <r>
    <x v="18"/>
    <s v="AZIENDA UNITA' SANITARIA LOCALE UMBRIA N. 2   "/>
    <n v="8262549721"/>
    <n v="55000"/>
    <s v="TAMPONI, REAGENTI, TEST DIAGNOSTICI"/>
    <x v="5"/>
    <x v="0"/>
    <m/>
    <s v="GIEMSA COLORANT FORM.SPEC.2,5LTG54350250"/>
    <n v="2"/>
    <n v="0"/>
    <n v="54848.51"/>
    <n v="2"/>
    <x v="17"/>
    <n v="0"/>
    <n v="365"/>
    <n v="365"/>
    <s v="SI"/>
    <s v="SI"/>
    <m/>
    <s v="POSITIVO"/>
    <s v="POSITIVO"/>
    <m/>
    <s v="//"/>
    <x v="13"/>
  </r>
  <r>
    <x v="18"/>
    <s v="AZIENDA UNITA' SANITARIA LOCALE UMBRIA N. 2   "/>
    <n v="8262549721"/>
    <n v="55000"/>
    <s v="TAMPONI, REAGENTI, TEST DIAGNOSTICI"/>
    <x v="5"/>
    <x v="0"/>
    <m/>
    <s v="SYSCLEAN DETERG. 2,5 LT G54350350"/>
    <n v="36"/>
    <n v="0"/>
    <n v="54848.51"/>
    <n v="36"/>
    <x v="17"/>
    <n v="0"/>
    <n v="365"/>
    <n v="365"/>
    <s v="SI"/>
    <s v="SI"/>
    <m/>
    <s v="POSITIVO"/>
    <s v="POSITIVO"/>
    <m/>
    <s v="//"/>
    <x v="13"/>
  </r>
  <r>
    <x v="18"/>
    <s v="AZIENDA UNITA' SANITARIA LOCALE UMBRIA N. 2   "/>
    <n v="8262549721"/>
    <n v="55000"/>
    <s v="TAMPONI, REAGENTI, TEST DIAGNOSTICI"/>
    <x v="5"/>
    <x v="0"/>
    <m/>
    <s v="SOLUZIONE TAMPONE 10 LT G54350600"/>
    <n v="8"/>
    <n v="0"/>
    <n v="54848.51"/>
    <n v="8"/>
    <x v="17"/>
    <n v="0"/>
    <n v="365"/>
    <n v="365"/>
    <s v="SI"/>
    <s v="SI"/>
    <m/>
    <s v="POSITIVO"/>
    <s v="POSITIVO"/>
    <m/>
    <s v="//"/>
    <x v="13"/>
  </r>
  <r>
    <x v="18"/>
    <s v="AZIENDA UNITA' SANITARIA LOCALE UMBRIA N. 2   "/>
    <n v="8262549721"/>
    <n v="55000"/>
    <s v="TAMPONI, REAGENTI, TEST DIAGNOSTICI"/>
    <x v="5"/>
    <x v="0"/>
    <m/>
    <s v="SOLUZIONE LAVAGGIO 10 LT G54350650"/>
    <n v="7"/>
    <n v="0"/>
    <n v="54848.51"/>
    <n v="7"/>
    <x v="17"/>
    <n v="0"/>
    <n v="365"/>
    <n v="365"/>
    <s v="SI"/>
    <s v="SI"/>
    <m/>
    <s v="POSITIVO"/>
    <s v="POSITIVO"/>
    <m/>
    <s v="//"/>
    <x v="13"/>
  </r>
  <r>
    <x v="18"/>
    <s v="AZIENDA UNITA' SANITARIA LOCALE UMBRIA N. 2   "/>
    <n v="8262549721"/>
    <n v="55000"/>
    <s v="TAMPONI, REAGENTI, TEST DIAGNOSTICI"/>
    <x v="5"/>
    <x v="0"/>
    <m/>
    <s v="CARTA A MODULO SINGOLI G 500 PZ"/>
    <n v="13"/>
    <n v="0"/>
    <n v="54848.51"/>
    <n v="13"/>
    <x v="17"/>
    <n v="0"/>
    <n v="365"/>
    <n v="365"/>
    <s v="SI"/>
    <s v="SI"/>
    <m/>
    <s v="POSITIVO"/>
    <s v="POSITIVO"/>
    <m/>
    <s v="//"/>
    <x v="13"/>
  </r>
  <r>
    <x v="18"/>
    <s v="AZIENDA UNITA' SANITARIA LOCALE UMBRIA N. 2   "/>
    <n v="8262549721"/>
    <n v="55000"/>
    <s v="TAMPONI, REAGENTI, TEST DIAGNOSTICI"/>
    <x v="5"/>
    <x v="0"/>
    <m/>
    <s v="TONER X STAMPANTE LASER 1 PZ G58379220"/>
    <n v="1"/>
    <n v="0"/>
    <n v="54848.51"/>
    <n v="1"/>
    <x v="17"/>
    <n v="0"/>
    <n v="365"/>
    <n v="365"/>
    <s v="SI"/>
    <s v="SI"/>
    <m/>
    <s v="POSITIVO"/>
    <s v="POSITIVO"/>
    <m/>
    <s v="//"/>
    <x v="13"/>
  </r>
  <r>
    <x v="18"/>
    <s v="AZIENDA UNITA' SANITARIA LOCALE UMBRIA N. 2   "/>
    <n v="8262549721"/>
    <n v="55000"/>
    <s v="TAMPONI, REAGENTI, TEST DIAGNOSTICI"/>
    <x v="5"/>
    <x v="0"/>
    <m/>
    <s v="CELL CLEAN SOLUZ.DETERG.50 ML G52323740"/>
    <n v="150"/>
    <n v="0"/>
    <n v="54848.51"/>
    <n v="150"/>
    <x v="17"/>
    <n v="0"/>
    <n v="365"/>
    <n v="365"/>
    <s v="SI"/>
    <s v="SI"/>
    <m/>
    <s v="POSITIVO"/>
    <s v="POSITIVO"/>
    <m/>
    <s v="//"/>
    <x v="13"/>
  </r>
  <r>
    <x v="18"/>
    <s v="AZIENDA UNITA' SANITARIA LOCALE UMBRIA N. 2   "/>
    <n v="8262549721"/>
    <n v="55000"/>
    <s v="TAMPONI, REAGENTI, TEST DIAGNOSTICI"/>
    <x v="5"/>
    <x v="0"/>
    <m/>
    <s v="TONER+TAMBURO STAMP LASER 1PZ G58379733"/>
    <n v="1"/>
    <n v="0"/>
    <n v="54848.51"/>
    <n v="1"/>
    <x v="17"/>
    <n v="0"/>
    <n v="365"/>
    <n v="365"/>
    <s v="SI"/>
    <s v="SI"/>
    <m/>
    <s v="POSITIVO"/>
    <s v="POSITIVO"/>
    <m/>
    <s v="//"/>
    <x v="13"/>
  </r>
  <r>
    <x v="18"/>
    <s v="AZIENDA UNITA' SANITARIA LOCALE UMBRIA N. 2   "/>
    <n v="8262549721"/>
    <n v="55000"/>
    <s v="TAMPONI, REAGENTI, TEST DIAGNOSTICI"/>
    <x v="5"/>
    <x v="0"/>
    <m/>
    <s v="SYSMEX XT 1800I - sede Amelia "/>
    <n v="1"/>
    <n v="1603.31"/>
    <n v="54848.51"/>
    <n v="1"/>
    <x v="381"/>
    <n v="1603.31"/>
    <n v="365"/>
    <n v="365"/>
    <s v="SI"/>
    <s v="SI"/>
    <m/>
    <s v="POSITIVO"/>
    <s v="POSITIVO"/>
    <m/>
    <s v="//"/>
    <x v="13"/>
  </r>
  <r>
    <x v="18"/>
    <s v="AZIENDA UNITA' SANITARIA LOCALE UMBRIA N. 2   "/>
    <n v="8262549721"/>
    <n v="55000"/>
    <s v="TAMPONI, REAGENTI, TEST DIAGNOSTICI"/>
    <x v="5"/>
    <x v="0"/>
    <m/>
    <s v="SYSMEX XE 2100-sede Narni"/>
    <n v="1"/>
    <n v="2402.79"/>
    <n v="54848.51"/>
    <n v="1"/>
    <x v="382"/>
    <n v="2402.79"/>
    <n v="365"/>
    <n v="365"/>
    <s v="SI"/>
    <s v="SI"/>
    <m/>
    <s v="POSITIVO"/>
    <s v="POSITIVO"/>
    <m/>
    <s v="//"/>
    <x v="13"/>
  </r>
  <r>
    <x v="18"/>
    <s v="AZIENDA UNITA' SANITARIA LOCALE UMBRIA N. 2   "/>
    <n v="8262549721"/>
    <n v="55000"/>
    <s v="TAMPONI, REAGENTI, TEST DIAGNOSTICI"/>
    <x v="5"/>
    <x v="0"/>
    <m/>
    <s v="SYSMEX XE 2100 e SYSMEX SP1000I + SYS -sede Orvieto"/>
    <n v="2"/>
    <n v="5450"/>
    <n v="54848.51"/>
    <n v="2"/>
    <x v="383"/>
    <n v="5450"/>
    <n v="365"/>
    <n v="365"/>
    <s v="SI"/>
    <s v="SI"/>
    <m/>
    <s v="POSITIVO"/>
    <s v="POSITIVO"/>
    <m/>
    <s v="//"/>
    <x v="13"/>
  </r>
  <r>
    <x v="19"/>
    <s v="A.O.U. Padova"/>
    <s v="8256194AD0"/>
    <n v="1000000"/>
    <s v="TAMPONI, REAGENTI, TEST DIAGNOSTICI"/>
    <x v="5"/>
    <x v="0"/>
    <s v="Fornitura di reagenti per l'analisi di chimica clinica . Gara 16D070.19 Affidamento all'impresa Roche Diagnostics Spa mediante procedura negoziata art. 63 comma 3 lettera b per 12 mesi Delibera DG 611 del 7/05/2020"/>
    <m/>
    <s v="vedi allegato D"/>
    <s v="vedi allegato D"/>
    <s v="€. 999.500,00 base d'asta per 12 mesi  CIG richiesto 1.000.000,00"/>
    <s v="vedi allegato D"/>
    <x v="384"/>
    <n v="999440"/>
    <s v="365 gg"/>
    <s v="365 gg"/>
    <s v="SI se presente"/>
    <s v="vedi offerta"/>
    <m/>
    <m/>
    <s v="POSITIVO"/>
    <s v="fornitura in corso"/>
    <s v="Dispositivo medico Diagnostico IVD  vedasi richiesta sul disciplinare di gara"/>
    <x v="13"/>
  </r>
  <r>
    <x v="19"/>
    <s v="Azienda Ospedaliera Istituti Ospitalieri di Verona"/>
    <s v="826115264A"/>
    <n v="213900"/>
    <s v="TAMPONI, REAGENTI, TEST DIAGNOSTICI"/>
    <x v="5"/>
    <x v="0"/>
    <m/>
    <s v="REAGENTI PER SISTEMA DIAGNOSTICO COVID 19 IGG E IGM + CONTROLLI /CALIBRATORI"/>
    <s v="20 CF DA 100 TEST IGG + 20 CF DA 100 TEST IGM + CALIBRATORI E CONTROLLI"/>
    <s v="EURO 1600, 00 A CF da 100 TEST + EURO 3025,00 CALIBRATORI E CONTROLLI"/>
    <s v="EURO 67.025,00 OLTRE IVA"/>
    <s v="SECONDO NOSTRA NECESSITA'"/>
    <x v="385"/>
    <s v="EURO 58.356,25 OLTRE IVA"/>
    <s v="122 GIORNI"/>
    <s v="20 GIORNI"/>
    <s v="SI"/>
    <s v="SI"/>
    <s v="SNIBE - CHINA"/>
    <s v="POSITIVO"/>
    <s v="POSITIVO"/>
    <s v="nessuna"/>
    <s v="AFFIDAMENTO DIRETTO EX ART. 99, COMMA 3, DL 18/2020 (CONVERTITO CON LEGGE 27/2020). OPZIONE E  QUINTO D'OBBLIGO FINO AD IMPORTO CIG"/>
    <x v="0"/>
  </r>
  <r>
    <x v="19"/>
    <s v="AZIENDA ULSS 9 SCALIGERA"/>
    <n v="8256685003"/>
    <n v="200000"/>
    <s v="TAMPONI, REAGENTI, TEST DIAGNOSTICI"/>
    <x v="5"/>
    <x v="0"/>
    <s v="REAGENTI"/>
    <s v="EMERGENZA CORONAVIRUS - FORNITURA URGENTE DI MATERIALE DI CONSUMO PER RIVELAZIONE COVID-19 SU STRUMENTAZIONE OMNIA LH75 PER LABORATORIO DI VILLAFRANCA – ACQUISTO  A CARICO DI DONAZIONI – ART. 99 DEL DECRETO 17 MARZO 2020"/>
    <n v="7000"/>
    <n v="28.57"/>
    <n v="200000"/>
    <n v="7000"/>
    <x v="386"/>
    <s v="€ 199.998,00"/>
    <s v="consegna prevista entro 8 gg dall’ordine con fornitura ripartita in base alle esistenza del servizio di laboratorio"/>
    <s v="variabile in ragione della disponibilità del materiale. E’ stata assicurata comunque la continuità dell’attività diagnostica "/>
    <s v="SI"/>
    <s v="SI"/>
    <s v="PRIMERDESIGN LIMITED – UNITED KINGDOM "/>
    <s v="NEGATIVO"/>
    <s v="POSITIVO"/>
    <m/>
    <s v="Corrispondenza quantitativa: E’ STATA AVVIATA RICHIESTA DI INTEGRAZIONE DI QUANTITATIVI PER DISCORDANZA TRA NR. DI TEST INDICATI IN ALCUNE CONFEZIONI E LA RESA EFFETTIVA"/>
    <x v="0"/>
  </r>
  <r>
    <x v="19"/>
    <s v="AZIENDA ULSS N. 7 PEDEMONTANA"/>
    <n v="8254731384"/>
    <n v="1674400"/>
    <s v="TAMPONI, REAGENTI, TEST DIAGNOSTICI"/>
    <x v="5"/>
    <x v="0"/>
    <m/>
    <s v="Fornitura di reattivi e consumabili dedicati al Sistema Genequality X120- COVID-19 in dotazione presso l’U.O.C. Laboratorio del P.O. di rete Santorso "/>
    <s v="36.400/test"/>
    <s v="€ 23,00/test"/>
    <s v="€ 837.200,00 Base asta 3 mesi                                                   € 1.674.400,00 importo CIG comprensivo dell'eventuale proroga di 3 mesi"/>
    <s v="36.400/test"/>
    <x v="387"/>
    <n v="771901.25"/>
    <n v="91"/>
    <n v="91"/>
    <s v="SI"/>
    <s v="SI"/>
    <s v="AB ANALITICA s.r.l."/>
    <s v="POSITIVO"/>
    <s v="POSITIVO"/>
    <m/>
    <m/>
    <x v="13"/>
  </r>
  <r>
    <x v="19"/>
    <s v="AZIENDA ULSS N.5 POLESANA"/>
    <s v="82623399D4"/>
    <n v="149000"/>
    <s v="TAMPONI, REAGENTI, TEST DIAGNOSTICI"/>
    <x v="5"/>
    <x v="0"/>
    <s v="fornitura upgrade strumentazione e reattivi test - COVID 19 - Impresa Cepheid -Periodo aprile giugno 2020 Deliberazione DG 314/2020"/>
    <s v="fornitura upgrade strumento Sistema _x000a_GENEXPERT già in uso e fornitura  test/Kit COVID 19"/>
    <s v="3600 test/Kit COVID 19"/>
    <s v="€ 35,20/ test , iva non compresa"/>
    <s v="€ 126.720,00 _x000a_iva non compresa"/>
    <s v="3600 test/kit"/>
    <x v="388"/>
    <s v="€ 126.720,00 _x000a_iva non compresa"/>
    <s v="90 gg_x000a_o sino a completamento consegne in situazione emergenza COVID 19"/>
    <s v="90 gg_x000a_o sino a completamento consegne in situazione emergenza COVID 19"/>
    <s v="SI"/>
    <s v="SI"/>
    <s v="IMPRESA CEPHEID SRL - MILANO"/>
    <s v="NEGATIVO"/>
    <s v="POSITIVO"/>
    <m/>
    <s v="sono stati consegnati 500 test/kit in data 23/03/2020; per quanto riguarda i rimanenti 3.100 test/kit la ditta ha comunicato che non saranno consegnati in quanto la fornitura/distribuzione è stata centralizzata a livello di Regione Veneto (Azienda Zero), pertanto la parte inevasa dell'ordine è stata annullata."/>
    <x v="0"/>
  </r>
  <r>
    <x v="0"/>
    <s v="AZIENDA SANITARIA LOCALE 1 DI AVEZZANO-SULMONA-L'AQUILA"/>
    <s v="8248968FB9"/>
    <n v="105000"/>
    <s v="VENTILATORI POLMONARI"/>
    <x v="1"/>
    <x v="0"/>
    <s v="ventilatore per terapia intensiva"/>
    <s v="ventilatore polmonare portatile"/>
    <n v="7"/>
    <n v="15000"/>
    <n v="105000"/>
    <n v="7"/>
    <x v="255"/>
    <n v="105000"/>
    <n v="75"/>
    <n v="75"/>
    <s v="SI"/>
    <s v="SI "/>
    <s v="MAQUET"/>
    <m/>
    <m/>
    <m/>
    <s v="CONSEGNA PREVISTA ENTRO IL 05/06/2020"/>
    <x v="13"/>
  </r>
  <r>
    <x v="0"/>
    <s v="AZIENDA SANITARIA LOCALE TERAMO"/>
    <s v="82487858B7"/>
    <n v="134368.16"/>
    <s v="VENTILATORI POLMONARI"/>
    <x v="1"/>
    <x v="14"/>
    <m/>
    <s v="VENTILATORE POLMONARE PRESSOVOLUMETRICO (LIFEVENT EV02)"/>
    <n v="4"/>
    <n v="6350"/>
    <n v="25400"/>
    <n v="4"/>
    <x v="389"/>
    <n v="25400"/>
    <m/>
    <m/>
    <m/>
    <s v="SI"/>
    <s v="RESPIRONICS"/>
    <m/>
    <m/>
    <m/>
    <s v="ORDINATIVO DI FORNITURA ANNULLATO; L'IMPORTO DI € 134.368,16, SI RIFERISCE ALLA GARA SIMOG N. 7719125 SUDDIVISA IN DUE LOTTI (CIG 82487793C5 - CIG 82487858B7) "/>
    <x v="9"/>
  </r>
  <r>
    <x v="1"/>
    <s v="REGIONE BASILICATA"/>
    <n v="8.2600370000000001E+33"/>
    <n v="298000"/>
    <s v="VENTILATORI POLMONARI"/>
    <x v="1"/>
    <x v="0"/>
    <s v="VENTILATORI PER TERAPIA INTENSIVA"/>
    <s v="VENTILATORI PER TERAPIA INTENSIVA"/>
    <n v="20"/>
    <n v="14900"/>
    <n v="298000"/>
    <n v="20"/>
    <x v="390"/>
    <n v="298000"/>
    <n v="45"/>
    <n v="35"/>
    <s v="SI"/>
    <s v="SI"/>
    <s v="SIARE ENGINEERING INTERNATIONAL GROUP s.r.l."/>
    <s v="POSITIVO"/>
    <s v="POSITIVO"/>
    <m/>
    <s v="La fornitura è stata aggiudicata con lo strumento dell'Accordo Quadro (CIG: 8250849FF9) per n. 30 ventilatori. Poiché il CIG riportato da ANAC è quello riferito al singolo Ordinativo di Fornitura (relativo a soli n. 20 ventilatori) sono stati indicati i dati riferiti a n. 20 ventilatori. Per effetto di ciò l'importo a base di gara coincide con quello offerto solo perché riferito a quello aggiudicato con l'Accordo Quadro. Il prezzo a base di gara per aggiudicare l'Accordo Quadro è invece desumibile dal CIG dell'Accordo Quadro sopra indicato."/>
    <x v="0"/>
  </r>
  <r>
    <x v="2"/>
    <s v="AZIENDA OSPEDALIERA BIANCHI MELACRINO MORELLI"/>
    <s v="8243108BE7"/>
    <n v="213000"/>
    <s v="VENTILATORI POLMONARI"/>
    <x v="1"/>
    <x v="0"/>
    <s v="Ventilatori polmonari"/>
    <s v="Ventilatori polmonari ad alte prestazioni per Terapia Intensiva"/>
    <n v="12"/>
    <n v="17750"/>
    <n v="213000"/>
    <n v="12"/>
    <x v="391"/>
    <n v="212400"/>
    <m/>
    <m/>
    <s v="SI"/>
    <s v="SI"/>
    <s v="Hamilton Medical AG"/>
    <m/>
    <m/>
    <s v="Non consegnati "/>
    <m/>
    <x v="12"/>
  </r>
  <r>
    <x v="3"/>
    <s v="AZIENDA OSPEDALIERA S.G. MOSCATI"/>
    <s v="8251466D24"/>
    <n v="520501"/>
    <s v="VENTILATORI POLMONARI"/>
    <x v="1"/>
    <x v="0"/>
    <s v="VENTILATORI PER TERAPIA INTENSIVA"/>
    <s v="ventilatori per terapia intensiva"/>
    <n v="30"/>
    <n v="17350"/>
    <n v="520501"/>
    <n v="30"/>
    <x v="392"/>
    <n v="530500"/>
    <s v="45 gg. Da ordine COV20/8 del 14/04/2020"/>
    <m/>
    <s v="no"/>
    <s v="SI"/>
    <s v="Draeger Italia S.p.A.,"/>
    <m/>
    <m/>
    <m/>
    <s v="la procedura è stata aggiudicata per n. 10 ventilatori, in quanto le tempistiche di consegna non erano compatibili con l'emergenza ma quelli acquistati sono necessari per la fase di ripristino delle Terapie intensive "/>
    <x v="3"/>
  </r>
  <r>
    <x v="3"/>
    <s v="AZIENDA SANITARIA LOCALE NA3 SUD"/>
    <n v="8246997537"/>
    <n v="288000"/>
    <s v="VENTILATORI POLMONARI"/>
    <x v="1"/>
    <x v="14"/>
    <s v="VENTILATORI PER TERAPIA INTENSIVA"/>
    <s v="VENTILATORI MARCA DRAEGER MODELLI EVITAXL E  MODELLO V500"/>
    <n v="20"/>
    <s v="CANONE GIORNALIERO 160,00"/>
    <n v="288000"/>
    <n v="20"/>
    <x v="393"/>
    <n v="288000"/>
    <s v="IMMEDIATAMENTE DISPONIBILE"/>
    <m/>
    <s v="SI"/>
    <s v="SI"/>
    <s v="ALTHEA "/>
    <s v="NEGATIVO"/>
    <s v="POSITIVO"/>
    <s v="RICEVUTI 11 VENTILATORI IMMEDIATAMENTE ANNULLATA LA CONSEGNA DI ALTRI 9 PER CONSEGNA TARDIVA"/>
    <m/>
    <x v="2"/>
  </r>
  <r>
    <x v="3"/>
    <s v="AZIENDA SANITARIA LOCALE NAPOLI 1 CENTRO"/>
    <s v="823873318D"/>
    <n v="46108158.5"/>
    <s v="VENTILATORI POLMONARI"/>
    <x v="1"/>
    <x v="14"/>
    <m/>
    <s v="Procedura aperta congiunta tra A.S.L. Napoli 1 Centro (capofila), A.S.L. Napoli 2 Nord, A.S.L. Napoli 3 Sud e ASL Salerno per la conclusione di un accordo quadro, di durata triennale, con più operatori economici, relativo alla fornitura in acquisto o service di dispositivi medici per ventiloterapia con fornitura di materiale di consumo e assistenza full-risk"/>
    <s v="quantità non definibile in quanto in somministrazione"/>
    <s v="importo complessivo derivato dal fabbisogno trasmesso da ciascuna AA.SS.LL."/>
    <n v="46108158.5"/>
    <m/>
    <x v="19"/>
    <m/>
    <m/>
    <m/>
    <m/>
    <m/>
    <m/>
    <m/>
    <m/>
    <m/>
    <s v="gara in itinere e non ancora aggiudicata "/>
    <x v="7"/>
  </r>
  <r>
    <x v="3"/>
    <s v="SOCIETA' REGIONALE PER LA SANITA' SO.RE.SA. S.P.A."/>
    <s v="82469649FA"/>
    <n v="547848"/>
    <s v="VENTILATORI POLMONARI"/>
    <x v="1"/>
    <x v="0"/>
    <s v="ALTRO (indicare tipologia in DESCRIZIONE SINTETICA DEL PRODOTTO)"/>
    <s v="ventilatore per terapia subintensiva ASTRAL 150 in acquisto"/>
    <m/>
    <m/>
    <m/>
    <n v="10"/>
    <x v="32"/>
    <n v="80000"/>
    <s v=" Immediata"/>
    <m/>
    <s v="no"/>
    <s v="SI"/>
    <s v="Resmed UK "/>
    <s v="POSITIVO"/>
    <s v="POSITIVO"/>
    <m/>
    <s v="la verifica della corrispondenza delle caratteristiche del prodotto rispetto a quanto richiesto è stata svolta dall'UNITA' ANTICRISI della Regione Campania la quale ha rilasciato nullaosta positivo"/>
    <x v="12"/>
  </r>
  <r>
    <x v="3"/>
    <s v="SOCIETA' REGIONALE PER LA SANITA' SO.RE.SA. S.P.A."/>
    <s v="82469649FA"/>
    <n v="547848"/>
    <s v="VENTILATORI POLMONARI"/>
    <x v="1"/>
    <x v="0"/>
    <s v="ALTRO (indicare tipologia in DESCRIZIONE SINTETICA DEL PRODOTTO)"/>
    <s v="ventilatore per terapia subintensiva ASTRAL 150 in acquisto"/>
    <m/>
    <m/>
    <m/>
    <n v="20"/>
    <x v="32"/>
    <n v="160000"/>
    <s v="10 giorni"/>
    <m/>
    <s v="no"/>
    <s v="SI"/>
    <s v="Resmed UK "/>
    <s v="POSITIVO"/>
    <s v="POSITIVO"/>
    <m/>
    <m/>
    <x v="15"/>
  </r>
  <r>
    <x v="3"/>
    <s v="SOCIETA' REGIONALE PER LA SANITA' SO.RE.SA. S.P.A."/>
    <s v="82469649FA"/>
    <n v="547848"/>
    <s v="VENTILATORI POLMONARI"/>
    <x v="1"/>
    <x v="0"/>
    <s v="ALTRO (indicare tipologia in DESCRIZIONE SINTETICA DEL PRODOTTO)"/>
    <s v="ventilatore per terapia subintensiva ELISEE 150 e/o ASTRAL 150 in noleggio comprensivo di materiali di consumo"/>
    <m/>
    <m/>
    <m/>
    <n v="30"/>
    <x v="394"/>
    <n v="302400"/>
    <s v="10 giorni"/>
    <m/>
    <s v="no"/>
    <s v="SI"/>
    <s v="Resmed UK "/>
    <s v="POSITIVO"/>
    <s v="POSITIVO"/>
    <m/>
    <m/>
    <x v="15"/>
  </r>
  <r>
    <x v="3"/>
    <s v="SOCIETA' REGIONALE PER LA SANITA' SO.RE.SA. S.P.A."/>
    <s v="82469649FA"/>
    <n v="547848"/>
    <s v="VENTILATORI POLMONARI"/>
    <x v="1"/>
    <x v="0"/>
    <s v="ALTRO (indicare tipologia in DESCRIZIONE SINTETICA DEL PRODOTTO)"/>
    <s v="MATERIALI DI CONSUMO"/>
    <m/>
    <m/>
    <m/>
    <m/>
    <x v="19"/>
    <n v="5450"/>
    <s v="Immediata"/>
    <m/>
    <s v="no"/>
    <s v="SI"/>
    <m/>
    <s v="POSITIVO"/>
    <s v="POSITIVO"/>
    <m/>
    <m/>
    <x v="5"/>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910"/>
    <x v="395"/>
    <n v="10829000"/>
    <s v="45 giorni dalla ricezione dell'ordine di fornitura"/>
    <n v="30"/>
    <s v="SI"/>
    <s v="SI"/>
    <s v="MINDRAY - SYNOVENT E5 WITH CO2_x000a_MINDRAY - SV600"/>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1"/>
    <x v="396"/>
    <n v="23900"/>
    <s v="3 giorni dalla ricezione dell'ordine di fornitura"/>
    <n v="3"/>
    <s v="SI"/>
    <s v="SI"/>
    <s v="GE HEALTHCARE - CARESCAPE R860"/>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350"/>
    <x v="397"/>
    <n v="8575000"/>
    <s v="45 giorni dalla ricezione dell'ordine di fornitura"/>
    <n v="35"/>
    <s v="SI"/>
    <s v="SI"/>
    <s v="HAMILTON - G5"/>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75"/>
    <x v="398"/>
    <n v="1395000"/>
    <s v="45 giorni dalla ricezione dell'ordine di fornitura"/>
    <n v="40"/>
    <s v="SI"/>
    <s v="SI"/>
    <s v="DRAEGERWERK AG. &amp; CO. - EVITA V600"/>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195"/>
    <x v="399"/>
    <n v="4407000"/>
    <s v="45 giorni dalla ricezione dell'ordine di fornitura"/>
    <s v="consegna in corso"/>
    <s v="SI"/>
    <s v="SI"/>
    <s v="GE HEALTHCARE - CARESCAPE R860 (config. 1)"/>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10"/>
    <x v="400"/>
    <n v="158000"/>
    <s v="46 giorni dalla ricezione dell'ordine di fornitura"/>
    <s v="consegna in corso"/>
    <s v="SI"/>
    <s v="SI"/>
    <s v="GE HEALTHCARE - CARESCAPE R860 (config. 2)"/>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278"/>
    <x v="401"/>
    <n v="6116000"/>
    <s v="45 giorni dalla ricezione dell'ordine di fornitura"/>
    <s v="consegna in corso"/>
    <s v="SI"/>
    <s v="SI"/>
    <s v="GETINGE MAQUET - SERVO-I"/>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15"/>
    <x v="402"/>
    <n v="374850"/>
    <s v="45 giorni dalla ricezione dell'ordine di fornitura"/>
    <s v="consegna in corso"/>
    <s v="SI"/>
    <s v="SI"/>
    <s v="GETINGE MAQUET - SERVO-U"/>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5"/>
    <x v="403"/>
    <n v="94250"/>
    <s v="7 giorni dalla ricezione dell'ordine di fornitura"/>
    <n v="4"/>
    <s v="SI"/>
    <s v="SI"/>
    <s v="LOWENSTEIN MEDICAL - ELISA 600"/>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20"/>
    <x v="404"/>
    <n v="405000"/>
    <s v="45 giorni dalla ricezione dell'ordine di fornitura"/>
    <n v="39"/>
    <s v="SI"/>
    <s v="SI"/>
    <s v="COVIDIEN LLC - PB980"/>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5"/>
    <x v="405"/>
    <n v="121250"/>
    <s v="45 giorni dalla ricezione dell'ordine di fornitura"/>
    <n v="39"/>
    <s v="SI"/>
    <s v="SI"/>
    <s v="COVIDIEN LLC - PB980 (con compressore)"/>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250"/>
    <x v="406"/>
    <n v="3576650"/>
    <s v="45 giorni dalla ricezione dell'ordine di fornitura"/>
    <s v="consegna in corso"/>
    <s v="SI"/>
    <s v="SI"/>
    <s v="VYAIRE - BELLAVISTA 1000"/>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100"/>
    <x v="407"/>
    <n v="1098900"/>
    <s v="45 giorni dalla ricezione dell'ordine di fornitura"/>
    <s v="consegna in corso"/>
    <s v="SI"/>
    <s v="SI"/>
    <s v="VYAIRE - IX5 COMPREHENSIVE"/>
    <s v="POSITIVO"/>
    <s v="POSITIVO"/>
    <m/>
    <m/>
    <x v="2"/>
  </r>
  <r>
    <x v="4"/>
    <s v="CONSIP S.P.A."/>
    <s v="8238545667"/>
    <n v="45000000"/>
    <s v="VENTILATORI POLMONARI"/>
    <x v="1"/>
    <x v="0"/>
    <s v="VENTILATORI PER TERAPIA INTENSIVA"/>
    <s v="Ventilatore polmonare ad alta complessità per terapia intensiva per ventilazione adulta e pediatrica senza la necessità di modificare il circuito macchina comprensivo di un’unita controllo/comando con display touch screen di almeno 12”. Interfaccia utente semplice e intuitiva_x000a_"/>
    <n v="1800"/>
    <n v="25000"/>
    <n v="45000000"/>
    <n v="50"/>
    <x v="408"/>
    <n v="833595.00000000012"/>
    <s v="45 giorni dalla ricezione dell'ordine di fornitura"/>
    <s v="consegna in corso"/>
    <s v="SI"/>
    <s v="SI"/>
    <s v="VYAIRE - BELLAVISTA 1000E"/>
    <s v="POSITIVO"/>
    <s v="POSITIVO"/>
    <m/>
    <m/>
    <x v="2"/>
  </r>
  <r>
    <x v="5"/>
    <s v="AZ.OSPEDALIERO UNIVERSITARIA DI BOLOGNA - POLICLINICO S.ORSOLA MALPIGHI"/>
    <n v="8243465285"/>
    <n v="77993"/>
    <s v="VENTILATORI POLMONARI"/>
    <x v="1"/>
    <x v="0"/>
    <m/>
    <s v="VReOnDtiOlaTtoTOri )ad alti flussi monotubo: possibilità"/>
    <n v="5"/>
    <n v="9749.1299999999992"/>
    <n v="77993"/>
    <n v="5"/>
    <x v="409"/>
    <n v="0"/>
    <s v="15 giorni data ordine"/>
    <m/>
    <s v="SI"/>
    <s v="SI"/>
    <s v="Philips Respironics"/>
    <s v="VERIFICA NON EFFETTUATA IN QUANTVERIFICA NON EFFETTUATA IN QMANCATA CONSEGNA NEI TERMINI"/>
    <m/>
    <s v="prodotto non consegnato"/>
    <m/>
    <x v="3"/>
  </r>
  <r>
    <x v="5"/>
    <s v="AZ.OSPEDALIERO UNIVERSITARIA DI BOLOGNA - POLICLINICO S.ORSOLA MALPIGHI"/>
    <n v="8243465285"/>
    <n v="77993"/>
    <s v="VENTILATORI POLMONARI"/>
    <x v="1"/>
    <x v="0"/>
    <m/>
    <s v="PVReOnDtiOlaTtoTOri )per ventilazione invasiva e non inva"/>
    <n v="3"/>
    <n v="9749.1299999999992"/>
    <n v="77993"/>
    <n v="3"/>
    <x v="409"/>
    <n v="0"/>
    <s v="15 giorni data ordine"/>
    <m/>
    <s v="SI"/>
    <s v="SI"/>
    <s v="Philips Respironics"/>
    <s v="VERIFICA NON EFFETTUATA IN QUANTVERIFICA NON EFFETTUATA IN QMANCATA CONSEGNA NEI TERMINI"/>
    <m/>
    <s v="prodotto non consegnato"/>
    <m/>
    <x v="3"/>
  </r>
  <r>
    <x v="5"/>
    <s v="AZIENDA OSPEDALIERO - UNIVERSITARIA DI MODENA"/>
    <s v="8241652A60"/>
    <n v="129000"/>
    <s v="VENTILATORI POLMONARI"/>
    <x v="1"/>
    <x v="0"/>
    <m/>
    <s v="VENTILATORI PER TERAPIA INTENSIVA"/>
    <n v="6"/>
    <n v="21500"/>
    <n v="129000"/>
    <n v="6"/>
    <x v="410"/>
    <n v="129000"/>
    <n v="10"/>
    <m/>
    <s v="SI"/>
    <s v="SI"/>
    <s v="DRAEGER AG &amp;CO KGaA"/>
    <s v="POSITIVO"/>
    <s v="POSITIVO"/>
    <m/>
    <m/>
    <x v="3"/>
  </r>
  <r>
    <x v="5"/>
    <s v="AZIENDA OSPEDALIERO-UNIVERSITARIA DI PARMA"/>
    <s v="8232367C26"/>
    <n v="203825"/>
    <s v="VENTILATORI POLMONARI"/>
    <x v="1"/>
    <x v="0"/>
    <s v="VENTILATORI PER TERAPIA INTENSIVA"/>
    <s v="VENTILATORE POLMONARE EVITA V800 "/>
    <n v="10"/>
    <n v="20382.5"/>
    <n v="203825"/>
    <n v="10"/>
    <x v="411"/>
    <n v="203825"/>
    <n v="12"/>
    <n v="12"/>
    <s v="SI"/>
    <s v="SI"/>
    <s v="DRAEGERWERK AG &amp; CO. KGAA"/>
    <s v="POSITIVO"/>
    <s v="POSITIVO"/>
    <m/>
    <m/>
    <x v="2"/>
  </r>
  <r>
    <x v="5"/>
    <s v="AZIENDA UNITA' SANITARIA LOCALE DI PIACENZA"/>
    <m/>
    <m/>
    <s v="VENTILATORI POLMONARI"/>
    <x v="1"/>
    <x v="0"/>
    <s v="VENTILATORI PER TERAPIA INTENSIVA"/>
    <s v="VENTILATORE POLMONARE EVITA INFINITY V600"/>
    <n v="11"/>
    <n v="13986.36"/>
    <n v="153850"/>
    <n v="11"/>
    <x v="412"/>
    <n v="149050"/>
    <s v="60 gg"/>
    <n v="16"/>
    <s v="SI"/>
    <s v="SI"/>
    <s v="DRAEGERWERK AG &amp; CO. KGAA"/>
    <s v="POSITIVO"/>
    <s v="POSITIVO"/>
    <m/>
    <s v="CIG: 8232971E95"/>
    <x v="0"/>
  </r>
  <r>
    <x v="5"/>
    <s v="AZIENDA UNITA' SANITARIA LOCALE DI PIACENZA"/>
    <m/>
    <m/>
    <s v="VENTILATORI POLMONARI"/>
    <x v="1"/>
    <x v="14"/>
    <m/>
    <s v="ACCESSORI (TUBO OSSIGENO, FLUSSIMETRO, ECC)"/>
    <m/>
    <m/>
    <n v="153850"/>
    <n v="4"/>
    <x v="108"/>
    <n v="4800"/>
    <m/>
    <m/>
    <m/>
    <m/>
    <m/>
    <m/>
    <m/>
    <m/>
    <m/>
    <x v="7"/>
  </r>
  <r>
    <x v="5"/>
    <s v="AZIENDA USL DI BOLOGNA"/>
    <s v="825556970D"/>
    <n v="3820000"/>
    <s v="VENTILATORI POLMONARI"/>
    <x v="1"/>
    <x v="0"/>
    <s v="VENTILATORI PER TERAPIA INTENSIVA"/>
    <s v="ventilatori polmonari"/>
    <n v="100"/>
    <n v="38200"/>
    <n v="3820000"/>
    <n v="100"/>
    <x v="413"/>
    <n v="3820000"/>
    <n v="7"/>
    <n v="0"/>
    <s v="SI"/>
    <s v="SI"/>
    <s v="BEIJING ETERNITY ELECTRONIC"/>
    <s v="POSITIVO"/>
    <s v="POSITIVO"/>
    <m/>
    <s v="REGIONE EMILIA ROMAGNA"/>
    <x v="0"/>
  </r>
  <r>
    <x v="5"/>
    <s v="AZIENDA USL FERRARA"/>
    <s v="82458567A1"/>
    <n v="139803"/>
    <s v="VENTILATORI POLMONARI"/>
    <x v="1"/>
    <x v="0"/>
    <m/>
    <s v="Acquisizione di n. 19 ventilatori polmonari e n.n. 5 ventilatori LUMIS 150_x000a_per CPAP"/>
    <m/>
    <s v="n. 19 ventilatori polmonari € 6.949,50"/>
    <n v="139803"/>
    <n v="19"/>
    <x v="414"/>
    <n v="139803"/>
    <s v="10 gg"/>
    <s v="10 gg"/>
    <s v="SI"/>
    <s v="SI"/>
    <s v="RESMED"/>
    <s v="POSITIVO"/>
    <s v="POSITIVO"/>
    <s v="NESSUNA"/>
    <m/>
    <x v="13"/>
  </r>
  <r>
    <x v="6"/>
    <s v="AZIENDA REGIONALE DI COORDINAMENTO PER LA SALUTE"/>
    <n v="8251578992"/>
    <n v="210000"/>
    <s v="VENTILATORI POLMONARI"/>
    <x v="1"/>
    <x v="0"/>
    <m/>
    <s v="VENTILATORE POLMONARE PRESSO VOLUMETRICO PHILIPS RESPIRONICS BIPAP V680"/>
    <n v="15"/>
    <n v="14000"/>
    <n v="210000"/>
    <n v="15"/>
    <x v="415"/>
    <n v="205950"/>
    <n v="60"/>
    <m/>
    <s v="SI"/>
    <s v="SI"/>
    <s v="PHILIPS RESPIRONICS"/>
    <m/>
    <m/>
    <m/>
    <m/>
    <x v="15"/>
  </r>
  <r>
    <x v="6"/>
    <s v="AZIENDA REGIONALE DI COORDINAMENTO PER LA SALUTE"/>
    <n v="8251578992"/>
    <n v="210000"/>
    <s v="VENTILATORI POLMONARI"/>
    <x v="1"/>
    <x v="14"/>
    <m/>
    <s v="PHILIPS RESPIRONICS BIPAP V680"/>
    <n v="15"/>
    <n v="14000"/>
    <n v="210000"/>
    <m/>
    <x v="416"/>
    <m/>
    <m/>
    <m/>
    <m/>
    <m/>
    <m/>
    <m/>
    <m/>
    <m/>
    <s v="ESITO ACCERTAMENTO IN CAPO ALLA AZIENDA DESTINATARIA DEL BENE ASUGI TRIESTE"/>
    <x v="6"/>
  </r>
  <r>
    <x v="6"/>
    <s v="AZIENDA SANITARIA FRIULI OCCIDENTALE"/>
    <s v="8254818B4D"/>
    <n v="184720"/>
    <s v="VENTILATORI POLMONARI"/>
    <x v="1"/>
    <x v="14"/>
    <m/>
    <s v="Ventilatori AIRVO II cod. PT101EW inclusa_x000a_dotazione iniziale di materiale di consumo"/>
    <n v="30"/>
    <m/>
    <m/>
    <m/>
    <x v="19"/>
    <m/>
    <m/>
    <m/>
    <m/>
    <m/>
    <m/>
    <m/>
    <m/>
    <m/>
    <s v="Trattasi di procedura di gara ARCS -Azienda_x000a_regionale di Coordinamento per la Salute a cui_x000a_AsFO ha aderito con contratto derivato."/>
    <x v="16"/>
  </r>
  <r>
    <x v="7"/>
    <s v="AZIENDA POLICLINICO UMBERTO I"/>
    <n v="8251403928"/>
    <n v="144000"/>
    <s v="VENTILATORI POLMONARI"/>
    <x v="1"/>
    <x v="14"/>
    <m/>
    <s v="Noleggio trimestrale di Sistemi di ventilazione per terapia intensiva"/>
    <n v="10"/>
    <n v="14000"/>
    <n v="144000"/>
    <n v="10"/>
    <x v="86"/>
    <n v="144000"/>
    <n v="90"/>
    <n v="90"/>
    <s v="SI"/>
    <s v="SI"/>
    <s v="DEAEGER"/>
    <s v="POSITIVO"/>
    <s v="POSITIVO"/>
    <s v="NESSUNA"/>
    <s v="La Direzione aziendale, al fine di allestire in tempi molto brevi (entro il 18 marzo 2020) n. 10 posti letto di terapia intensiva - nelle more della definizione delle procedure centralizzate da parte della Centrale Acquisti Regionale e CONSIP - ha posto in essere una procedura amministrativa in urgenza per l'affidamento di un servizio di backup temporaneo (3 mesi) di n. 10 sistemi di ventilazione per T.I."/>
    <x v="0"/>
  </r>
  <r>
    <x v="7"/>
    <s v="AZIENDA UNITA' SANITARIA LOCALE LATINA"/>
    <n v="8251631550"/>
    <n v="163200"/>
    <s v="VENTILATORI POLMONARI"/>
    <x v="1"/>
    <x v="0"/>
    <s v="VENTILATORI PER TERAPIA INTENSIVA"/>
    <s v="Ventilatore polmonare pneumatico driven electronic control ventialtor SIRIUSMED mod. R55"/>
    <n v="6"/>
    <n v="27800"/>
    <n v="166800"/>
    <n v="6"/>
    <x v="417"/>
    <n v="166800"/>
    <s v="60gg"/>
    <s v="60gg"/>
    <s v="SI"/>
    <s v="SI"/>
    <s v="VIOLATECH SRL"/>
    <s v="POSITIVO"/>
    <s v="POSITIVO"/>
    <m/>
    <m/>
    <x v="2"/>
  </r>
  <r>
    <x v="8"/>
    <s v="UNITA' SANITARIA LOCALE N. 1 IMPERIESE"/>
    <s v="82432007D4"/>
    <n v="59700"/>
    <s v="VENTILATORI POLMONARI"/>
    <x v="1"/>
    <x v="0"/>
    <s v="VENTILATORI PER TERAPIA INTENSIVA"/>
    <s v="VENTILATORE POLMONARE MODELLO CARESCAPE R860 DEMO UNIT ORIGINALE GE MEDICAL SISTEMS"/>
    <n v="3"/>
    <n v="19900"/>
    <n v="59700"/>
    <n v="3"/>
    <x v="418"/>
    <n v="59700"/>
    <n v="20"/>
    <n v="20"/>
    <s v="SI"/>
    <s v="SI"/>
    <s v="GE MEDICAL SYSTEMS"/>
    <s v="POSITIVO"/>
    <s v="POSITIVO"/>
    <m/>
    <m/>
    <x v="2"/>
  </r>
  <r>
    <x v="8"/>
    <s v=" AZIENDA UNITA' SANITARIA LOCALE N. 3 GENOVESE"/>
    <s v="823901389B"/>
    <n v="82787.5"/>
    <s v="VENTILATORI POLMONARI"/>
    <x v="1"/>
    <x v="0"/>
    <m/>
    <m/>
    <m/>
    <m/>
    <m/>
    <m/>
    <x v="19"/>
    <m/>
    <m/>
    <m/>
    <m/>
    <m/>
    <m/>
    <m/>
    <m/>
    <m/>
    <m/>
    <x v="11"/>
  </r>
  <r>
    <x v="8"/>
    <s v="AZIENDA LIGURE SANITARIA DELLA REGIONE LIGURIA"/>
    <s v="8245201B1A"/>
    <n v="238000"/>
    <s v="VENTILATORI POLMONARI"/>
    <x v="1"/>
    <x v="0"/>
    <m/>
    <m/>
    <m/>
    <m/>
    <m/>
    <m/>
    <x v="19"/>
    <m/>
    <m/>
    <m/>
    <m/>
    <m/>
    <m/>
    <m/>
    <m/>
    <m/>
    <m/>
    <x v="11"/>
  </r>
  <r>
    <x v="9"/>
    <s v="ASST BERGAMO OVEST"/>
    <n v="8239840313"/>
    <n v="83796"/>
    <s v="VENTILATORI POLMONARI"/>
    <x v="1"/>
    <x v="0"/>
    <m/>
    <m/>
    <m/>
    <m/>
    <m/>
    <m/>
    <x v="19"/>
    <m/>
    <m/>
    <m/>
    <m/>
    <m/>
    <m/>
    <m/>
    <m/>
    <m/>
    <m/>
    <x v="11"/>
  </r>
  <r>
    <x v="9"/>
    <s v="ASST CREMONA"/>
    <s v="8235313B44"/>
    <n v="92000"/>
    <s v="VENTILATORI POLMONARI"/>
    <x v="1"/>
    <x v="14"/>
    <s v="CIG annullato, si veda colonna note"/>
    <m/>
    <m/>
    <m/>
    <m/>
    <m/>
    <x v="19"/>
    <m/>
    <m/>
    <m/>
    <m/>
    <m/>
    <m/>
    <m/>
    <m/>
    <m/>
    <s v="E' stato richiesto annullamento del CIG in data 23/4/2020 con motivazione &quot;annullamento procedura prima della pubblicazione&quot;"/>
    <x v="14"/>
  </r>
  <r>
    <x v="9"/>
    <s v="ASST SETTE LAGHI"/>
    <s v="826830986E"/>
    <n v="121212"/>
    <s v="VENTILATORI POLMONARI"/>
    <x v="1"/>
    <x v="14"/>
    <s v="umificicatori"/>
    <s v="Sistemi di umidificazione attiva per le terapie intensive"/>
    <s v="26 umidificatori _x000a_2.310 circuiti"/>
    <s v="€ 550,00 noleggio annuo_x000a_€ 40,00 cada circuito"/>
    <n v="121212"/>
    <s v="n. 26 umidificatori_x000a_n. 2.310 circuiti"/>
    <x v="419"/>
    <n v="121212"/>
    <n v="1095"/>
    <n v="1095"/>
    <s v="SI"/>
    <s v="SI"/>
    <s v="Fisher &amp; Paykel Healthcare SAS "/>
    <s v="POSITIVO"/>
    <s v="POSITIVO"/>
    <m/>
    <m/>
    <x v="2"/>
  </r>
  <r>
    <x v="9"/>
    <s v="ASST GARDA"/>
    <s v="82467709E2"/>
    <n v="66000"/>
    <s v="VENTILATORI POLMONARI"/>
    <x v="1"/>
    <x v="0"/>
    <m/>
    <s v="ventilatori polmonari da Terapia intensiva"/>
    <n v="4"/>
    <n v="16500"/>
    <n v="60000"/>
    <n v="4"/>
    <x v="420"/>
    <n v="65600"/>
    <n v="30"/>
    <s v="non consegnato"/>
    <s v="SI"/>
    <s v="SI"/>
    <s v="GE"/>
    <m/>
    <m/>
    <m/>
    <m/>
    <x v="12"/>
  </r>
  <r>
    <x v="9"/>
    <s v=" ASST DI LODI"/>
    <s v="823391599A"/>
    <n v="133417"/>
    <s v="VENTILATORI POLMONARI"/>
    <x v="1"/>
    <x v="0"/>
    <s v="VENTILATORI PER TERAPIA INTENSIVA"/>
    <s v="ventilatori polmonari modello SERVO-AIR"/>
    <n v="6"/>
    <m/>
    <m/>
    <n v="6"/>
    <x v="421"/>
    <n v="104502"/>
    <m/>
    <m/>
    <m/>
    <m/>
    <m/>
    <m/>
    <m/>
    <m/>
    <m/>
    <x v="6"/>
  </r>
  <r>
    <x v="9"/>
    <s v=" ASST DI LODI"/>
    <s v="823391599A"/>
    <n v="133417"/>
    <s v="VENTILATORI POLMONARI"/>
    <x v="1"/>
    <x v="0"/>
    <s v="VENTILATORI PER TERAPIA INTENSIVA"/>
    <s v="ventilatori polmonari modello SERVO-U"/>
    <n v="2"/>
    <m/>
    <m/>
    <n v="2"/>
    <x v="422"/>
    <n v="41000"/>
    <m/>
    <m/>
    <m/>
    <m/>
    <m/>
    <m/>
    <m/>
    <m/>
    <m/>
    <x v="6"/>
  </r>
  <r>
    <x v="9"/>
    <s v="ASST MONZA"/>
    <s v="82397622B5"/>
    <n v="101912.5"/>
    <s v="VENTILATORI POLMONARI"/>
    <x v="1"/>
    <x v="0"/>
    <s v="VENTILATORI PER TERAPIA INTENSIVA"/>
    <s v="Ventilatori mod. Evita V800 ditta draeger"/>
    <n v="5"/>
    <n v="20382.5"/>
    <n v="101912.5"/>
    <n v="5"/>
    <x v="411"/>
    <n v="101912.5"/>
    <n v="7"/>
    <n v="7"/>
    <s v="SI"/>
    <s v="SI"/>
    <s v="Draeger Italia Spa"/>
    <s v="POSITIVO"/>
    <s v="POSITIVO"/>
    <s v="nessuna"/>
    <m/>
    <x v="0"/>
  </r>
  <r>
    <x v="9"/>
    <s v="ASST RHODENSE"/>
    <s v="8245996B28"/>
    <n v="114600"/>
    <s v="VENTILATORI POLMONARI"/>
    <x v="1"/>
    <x v="14"/>
    <m/>
    <s v="Fornitura in noleggio di apparecchiature e dispositivi medici per la ventilazione meccanica domiciliare agli assistiti residenti nel territorio afferito alla ASST Rhodense"/>
    <n v="4883"/>
    <n v="12"/>
    <n v="58600"/>
    <n v="4883"/>
    <x v="72"/>
    <n v="58600"/>
    <n v="105"/>
    <n v="105"/>
    <s v="SI"/>
    <s v="SI"/>
    <s v="RESMED LIMITED (per modello ASTRAL 100 RESMED e ASTRAL 150 RESMED) RESMED GERMANY INC. (per modello STELLAR 150 RESMED) "/>
    <s v="POSITIVO"/>
    <s v="POSITIVO"/>
    <m/>
    <m/>
    <x v="13"/>
  </r>
  <r>
    <x v="9"/>
    <s v="ASST DELLA VALTELLINA E DELL'ALTO LARIO"/>
    <n v="8240131337"/>
    <n v="200000"/>
    <s v="VENTILATORI POLMONARI"/>
    <x v="1"/>
    <x v="0"/>
    <s v="VENTILATORI PER TERAPIA INTENSIVA"/>
    <s v="affidamento diretto ventilatori per terapia intensivaa seguito di Incremento posti per Covid 19"/>
    <s v="n. 10"/>
    <s v="€ 20.000 cad."/>
    <n v="200000"/>
    <s v="n. 10"/>
    <x v="423"/>
    <n v="200000"/>
    <s v="25 giorni per ordini ricevuti entro 6 marzo"/>
    <s v="25 giorni per ordini ricevuti entro 6 marzo"/>
    <s v="SI"/>
    <s v="SI"/>
    <s v="Medtronic Italia SPA"/>
    <s v="POSITIVO"/>
    <s v="POSITIVO"/>
    <s v="Ritardo minimo nella fornitura per sdoganamento"/>
    <s v="Attivati a Sondalo 24 posti di terapia intensiva COVID"/>
    <x v="4"/>
  </r>
  <r>
    <x v="9"/>
    <s v="AZIENDA REGIONALE EMERGENA URGENZA"/>
    <n v="8232121128"/>
    <n v="52869"/>
    <s v="VENTILATORI POLMONARI"/>
    <x v="1"/>
    <x v="0"/>
    <m/>
    <s v="ventilatore polmonare a turbina"/>
    <n v="6"/>
    <n v="7500"/>
    <n v="52868.1"/>
    <n v="6"/>
    <x v="424"/>
    <n v="52868.100000000006"/>
    <n v="8"/>
    <n v="8"/>
    <s v="SI"/>
    <s v="SI"/>
    <s v="airliquide"/>
    <s v="POSITIVO"/>
    <s v="POSITIVO"/>
    <m/>
    <m/>
    <x v="13"/>
  </r>
  <r>
    <x v="9"/>
    <s v="AZIENDA REGIONALE EMERGENA URGENZA"/>
    <n v="8232121128"/>
    <n v="52869"/>
    <s v="VENTILATORI POLMONARI"/>
    <x v="1"/>
    <x v="14"/>
    <m/>
    <s v="country kit italy"/>
    <n v="6"/>
    <n v="44.4"/>
    <n v="52868.1"/>
    <n v="6"/>
    <x v="425"/>
    <n v="266.39999999999998"/>
    <n v="8"/>
    <n v="8"/>
    <s v="SI"/>
    <s v="SI"/>
    <s v="airliquide"/>
    <s v="POSITIVO"/>
    <s v="POSITIVO"/>
    <m/>
    <m/>
    <x v="13"/>
  </r>
  <r>
    <x v="9"/>
    <s v="AZIENDA REGIONALE EMERGENA URGENZA"/>
    <n v="8232121128"/>
    <n v="52869"/>
    <s v="VENTILATORI POLMONARI"/>
    <x v="1"/>
    <x v="14"/>
    <m/>
    <s v="accessori vari"/>
    <n v="6"/>
    <n v="1266.95"/>
    <n v="52868.1"/>
    <n v="6"/>
    <x v="426"/>
    <n v="7601.7"/>
    <n v="8"/>
    <n v="8"/>
    <s v="SI"/>
    <s v="SI"/>
    <s v="airliquide"/>
    <s v="POSITIVO"/>
    <s v="POSITIVO"/>
    <m/>
    <m/>
    <x v="13"/>
  </r>
  <r>
    <x v="10"/>
    <s v="O.R. MARCHE NORD "/>
    <s v="8241498B4A"/>
    <n v="210000"/>
    <s v="VENTILATORI POLMONARI"/>
    <x v="1"/>
    <x v="0"/>
    <s v="VENTILATORI PER TERAPIA INTENSIVA"/>
    <s v="Dräger Evita® V800"/>
    <n v="10"/>
    <n v="21000"/>
    <n v="210000"/>
    <n v="10"/>
    <x v="427"/>
    <n v="210000"/>
    <n v="20"/>
    <m/>
    <s v="SI"/>
    <s v="SI"/>
    <s v="Dräger"/>
    <s v="POSITIVO"/>
    <s v="POSITIVO"/>
    <m/>
    <m/>
    <x v="13"/>
  </r>
  <r>
    <x v="10"/>
    <s v="Asur Marche"/>
    <m/>
    <m/>
    <s v="VENTILATORI POLMONARI"/>
    <x v="1"/>
    <x v="0"/>
    <s v="VENTILATORI PER TERAPIA INTENSIVA"/>
    <s v="Ventilatore polmonare pneumatico ad elevate prestazioni controllato da microprocessori                                 "/>
    <n v="6"/>
    <s v="vedi note"/>
    <s v="vedi note"/>
    <n v="6"/>
    <x v="428"/>
    <n v="103800"/>
    <s v="estrema uregenza"/>
    <s v="estrema urgenza"/>
    <s v="SI"/>
    <s v="SI"/>
    <s v="GE Medical systems"/>
    <s v="POSITIVO"/>
    <s v="POSITIVO"/>
    <m/>
    <s v="ACQUISTO BASATO SU GARA ESPLETATA DALL’ASUR PER STIPULA ACCORDO QUADRO"/>
    <x v="0"/>
  </r>
  <r>
    <x v="12"/>
    <s v=" AZIENDA OSPEDALIERA ORDINE MAURIZIANO DI TORINO"/>
    <s v="8247530D0D"/>
    <n v="60000"/>
    <s v="VENTILATORI POLMONARI"/>
    <x v="1"/>
    <x v="0"/>
    <m/>
    <m/>
    <m/>
    <m/>
    <m/>
    <m/>
    <x v="19"/>
    <m/>
    <m/>
    <m/>
    <m/>
    <m/>
    <m/>
    <m/>
    <m/>
    <m/>
    <s v="Per un cambio strategico della Direzione Generale, la RDO pubblicata sul ME.PA. per l’acquisto delle apparecchiature di cui trattasi, alla quale erano state invitate tutte le società iscritte nella categoria di riferimento (n. 4.184), è stata revocata in data 27/04/2020. Successivamente è stato richiesto all’ANAC l’annullamento del CIG assegnato n. 8247530D0D."/>
    <x v="8"/>
  </r>
  <r>
    <x v="12"/>
    <s v="AZIENDA OSPEDALIERA SANTA CROCE E CARLE"/>
    <s v="82407566FA"/>
    <n v="151900"/>
    <s v="VENTILATORI POLMONARI"/>
    <x v="1"/>
    <x v="14"/>
    <s v="Ventilatore polmonare Servo-U"/>
    <s v="Fornitura in noleggio (locazione operativa) di n. 4 ventilatorI polmonari "/>
    <n v="4"/>
    <n v="37975"/>
    <n v="151900"/>
    <n v="4"/>
    <x v="429"/>
    <n v="151900"/>
    <n v="77"/>
    <n v="77"/>
    <s v="SI"/>
    <s v="SI"/>
    <s v="GETINGE "/>
    <s v="POSITIVO"/>
    <s v="POSITIVO"/>
    <s v="NESSUNA"/>
    <m/>
    <x v="0"/>
  </r>
  <r>
    <x v="12"/>
    <s v="Azienda Sanitaria Locale Alessandria"/>
    <s v="8249771664"/>
    <n v="132344"/>
    <s v="VENTILATORI POLMONARI"/>
    <x v="1"/>
    <x v="14"/>
    <s v="C'è RISPOSTA MA SEMBRA MANCHI ALLEGATO"/>
    <m/>
    <m/>
    <m/>
    <m/>
    <m/>
    <x v="19"/>
    <m/>
    <m/>
    <m/>
    <m/>
    <m/>
    <m/>
    <m/>
    <m/>
    <m/>
    <m/>
    <x v="8"/>
  </r>
  <r>
    <x v="12"/>
    <s v="Azienda Sanitaria Locale CN2"/>
    <s v="8232012733"/>
    <n v="175000"/>
    <s v="VENTILATORI POLMONARI"/>
    <x v="1"/>
    <x v="14"/>
    <m/>
    <s v=" FORNITURA DI VENTILATORI SERVO-U  - COMPLETAMENTO "/>
    <n v="5"/>
    <n v="35000"/>
    <n v="175000"/>
    <n v="5"/>
    <x v="430"/>
    <n v="175000"/>
    <n v="90"/>
    <n v="90"/>
    <s v="SI"/>
    <s v="SI"/>
    <s v="GETINGE ITALIA srl – Via Gozzano 14 – 20092 Cinisello Balsamo (Mi) – P. IVA 03992220966, "/>
    <s v="POSITIVO"/>
    <s v="POSITIVO"/>
    <s v="NESSUNA"/>
    <m/>
    <x v="2"/>
  </r>
  <r>
    <x v="12"/>
    <s v="ASL NO"/>
    <s v="825749084F"/>
    <n v="75000"/>
    <s v="VENTILATORI POLMONARI"/>
    <x v="1"/>
    <x v="0"/>
    <s v="VENTILATORI PER TERAPIA INTENSIVA"/>
    <s v="trattasi di ventilatore per terapia intensiva, adatto alla ventilazione dei pazienti intubati"/>
    <n v="3"/>
    <n v="25000"/>
    <n v="75000"/>
    <n v="3"/>
    <x v="431"/>
    <n v="75000"/>
    <s v="entro la prima settimana di maggio"/>
    <s v="entro la fine di maggio"/>
    <s v="SI"/>
    <s v="SI"/>
    <s v="Shenzen Northern Meditec co"/>
    <s v="POSITIVO"/>
    <s v="POSITIVO"/>
    <m/>
    <s v="con determinazione n. 488 del 31/03/2020 si affidava alla ditta Best la fornitura di 3 ventilatori; stante le condizioni particolari di mercato, l’A.S.L., con determinazione n. 567 del 15/04/2020, rettificava il numero dei ventilatori in n. 2, per un importo totale di € 50.000,00, I.V.A. esclusa"/>
    <x v="0"/>
  </r>
  <r>
    <x v="12"/>
    <s v="AZIENDA SANITARIA LOCALE 'TO3'"/>
    <s v="8240840C4A"/>
    <n v="648000"/>
    <s v="VENTILATORI POLMONARI"/>
    <x v="1"/>
    <x v="0"/>
    <s v="VENTILATORI PER TERAPIA INTENSIVA"/>
    <s v="Ventilatori polmonari ad alte prestazioni "/>
    <n v="30"/>
    <n v="21600"/>
    <n v="648000"/>
    <n v="30"/>
    <x v="432"/>
    <n v="648000"/>
    <n v="15"/>
    <n v="70"/>
    <s v="SI"/>
    <s v="SI"/>
    <s v="DRAEGER"/>
    <s v="POSITIVO"/>
    <s v="POSITIVO"/>
    <s v="N. 4 consegnati nei primi 15 gg. n. 26 consegnati a 70 gg  I tempi di consegna non sono stati rispettati "/>
    <s v="Ventilatori ad alte prestazioni mod. EVITA 800 completi di start kit  per 10 pazienti per ogni ventilatore consegnato."/>
    <x v="4"/>
  </r>
  <r>
    <x v="12"/>
    <s v=" AZIENDA SANITARIA LOCALE TO4"/>
    <s v="8265448F73"/>
    <n v="174000"/>
    <s v="VENTILATORI POLMONARI"/>
    <x v="1"/>
    <x v="0"/>
    <s v="VENTILATORI PER TERAPIA INTENSIVA"/>
    <s v="SERVO AIR 4.0"/>
    <n v="12"/>
    <n v="14500"/>
    <n v="174000"/>
    <n v="12"/>
    <x v="0"/>
    <n v="174000"/>
    <n v="30"/>
    <n v="120"/>
    <s v="SI"/>
    <s v="SI"/>
    <s v="GETINGE"/>
    <m/>
    <m/>
    <m/>
    <m/>
    <x v="3"/>
  </r>
  <r>
    <x v="12"/>
    <s v=" AZIENDA SANITARIA LOCALE TO5"/>
    <s v="8247158A12"/>
    <n v="68000"/>
    <s v="VENTILATORI POLMONARI"/>
    <x v="1"/>
    <x v="0"/>
    <s v="VENTILATORI A PRESSIONE POSITIVA"/>
    <s v="Il ventilatore Philips V60 Plus combina_x000a_la ventilazione non"/>
    <n v="8"/>
    <n v="8500"/>
    <n v="68000"/>
    <n v="8"/>
    <x v="433"/>
    <s v="€ 68.000,00"/>
    <n v="15"/>
    <n v="15"/>
    <s v="SI"/>
    <s v="SI"/>
    <s v="PHILIPS"/>
    <s v="POSITIVO"/>
    <s v="POSITIVO"/>
    <s v="-"/>
    <s v="-"/>
    <x v="4"/>
  </r>
  <r>
    <x v="12"/>
    <s v=" AZIENDA SANITARIA OSPEDALIERA SS. ANTONIO E BIAGIO E C. ARRIGO"/>
    <n v="8239142311"/>
    <n v="75000"/>
    <s v="VENTILATORI POLMONARI"/>
    <x v="1"/>
    <x v="0"/>
    <m/>
    <m/>
    <m/>
    <m/>
    <m/>
    <m/>
    <x v="19"/>
    <m/>
    <m/>
    <m/>
    <m/>
    <m/>
    <m/>
    <m/>
    <m/>
    <m/>
    <m/>
    <x v="11"/>
  </r>
  <r>
    <x v="13"/>
    <s v=" AZIENDA OSPEDALIERO UNIVERSITARIA OO RR FOGGIA"/>
    <s v="8255334520"/>
    <n v="220000"/>
    <s v="VENTILATORI POLMONARI"/>
    <x v="1"/>
    <x v="0"/>
    <s v="VENTILATORI PER TERAPIA INTENSIVA"/>
    <s v="Ventilatore polmonare meccanico a controllo elettronico completo di accessori"/>
    <n v="10"/>
    <n v="22000"/>
    <n v="220000"/>
    <n v="10"/>
    <x v="401"/>
    <n v="220000"/>
    <n v="20"/>
    <n v="20"/>
    <s v="SI"/>
    <s v="SI"/>
    <s v="Beijing Siriusmed Medical Device Co., Ltd."/>
    <s v="POSITIVO"/>
    <s v="POSITIVO"/>
    <m/>
    <m/>
    <x v="2"/>
  </r>
  <r>
    <x v="15"/>
    <s v="AZIENDA OSPEDALIERA UNIVERSITARIA &quot;G. MARTINO&quot; DI MESSINA"/>
    <s v="8259707DD4"/>
    <n v="231000"/>
    <s v="VENTILATORI POLMONARI"/>
    <x v="1"/>
    <x v="14"/>
    <m/>
    <m/>
    <m/>
    <m/>
    <m/>
    <m/>
    <x v="19"/>
    <m/>
    <m/>
    <m/>
    <m/>
    <m/>
    <m/>
    <m/>
    <m/>
    <s v="La ditta ha comunicato di non potere rispettare i tempi di consegna "/>
    <s v="Questo affidamento è stato revocato con delibera n. 554 del 10.4.2020. Comunicata revoca della procedura   su SIMOG "/>
    <x v="14"/>
  </r>
  <r>
    <x v="15"/>
    <s v="AO CANNIZZARO CATANIA"/>
    <n v="8240130264"/>
    <n v="173500"/>
    <s v="VENTILATORI POLMONARI"/>
    <x v="1"/>
    <x v="14"/>
    <s v="VENTILATORI PER TERAPIA INTENSIVA"/>
    <s v="1. CMV;"/>
    <n v="137"/>
    <m/>
    <n v="173500"/>
    <m/>
    <x v="19"/>
    <n v="173500"/>
    <n v="30"/>
    <n v="30"/>
    <s v="SI"/>
    <s v="SI"/>
    <m/>
    <s v="POSITIVO"/>
    <s v="POSITIVO"/>
    <s v="Pochi fornitori in grado di garantire prodotti richiesti in linea con tempistiche di consegna compatibili con l'emergenza ( max 30gg) . Piccole problematiche emerse in fase di trasporto per attraversamento  da parte del corriere sia di paesi esteri che per imbarco verso Sicilia nel pieno della emergenza."/>
    <s v="Procedura delegata dalla Regione siciliana e svolta interamente online attraverso attivazione di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3"/>
  </r>
  <r>
    <x v="15"/>
    <s v="AO CANNIZZARO CATANIA"/>
    <n v="8240130264"/>
    <n v="173500"/>
    <s v="VENTILATORI POLMONARI"/>
    <x v="1"/>
    <x v="14"/>
    <s v="VENTILATORI PER TERAPIA INTENSIVA"/>
    <s v="2. SIMV;"/>
    <n v="137"/>
    <m/>
    <n v="173500"/>
    <m/>
    <x v="126"/>
    <n v="173500"/>
    <n v="30"/>
    <n v="30"/>
    <s v="SI"/>
    <s v="SI"/>
    <m/>
    <s v="POSITIVO"/>
    <s v="POSITIVO"/>
    <s v="Pochi fornitori in grado di garantire prodotti richiesti in linea con tempistiche di consegna compatibili con l'emergenza ( max 30gg) . Piccole problematiche emerse in fase di trasporto per attraversamento  da parte del corriere sia di paesi esteri che per imbarco verso Sicilia nel pieno della emergenza."/>
    <s v="Procedura delegata dalla Regione siciliana e svolta interamente online attraverso attivazione di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13"/>
  </r>
  <r>
    <x v="15"/>
    <s v="AO CANNIZZARO CATANIA"/>
    <n v="8240130264"/>
    <n v="173500"/>
    <s v="VENTILATORI POLMONARI"/>
    <x v="1"/>
    <x v="0"/>
    <s v="VENTILATORI PER TERAPIA INTENSIVA"/>
    <s v="3. ASSISTITA CONTROLLATA;"/>
    <n v="137"/>
    <m/>
    <n v="173500"/>
    <n v="9"/>
    <x v="434"/>
    <n v="173500"/>
    <n v="30"/>
    <n v="30"/>
    <s v="SI"/>
    <s v="SI"/>
    <s v="Draeger"/>
    <s v="POSITIVO"/>
    <s v="POSITIVO"/>
    <s v="Pochi fornitori in grado di garantire prodotti richiesti in linea con tempistiche di consegna compatibili con l'emergenza ( max 30gg) . Piccole problematiche emerse in fase di trasporto per attraversamento  da parte del corriere sia di paesi esteri che per imbarco verso Sicilia nel pieno della emergenza."/>
    <s v="Procedura delegata dalla Regione siciliana e svolta interamente online attraverso attivazione di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0"/>
  </r>
  <r>
    <x v="15"/>
    <s v="AO CANNIZZARO CATANIA"/>
    <n v="8240130264"/>
    <n v="173500"/>
    <s v="VENTILATORI POLMONARI"/>
    <x v="1"/>
    <x v="14"/>
    <s v="VENTILATORI PER TERAPIA INTENSIVA"/>
    <s v="4. CPAP e BPAP"/>
    <n v="137"/>
    <m/>
    <n v="173500"/>
    <m/>
    <x v="19"/>
    <n v="173500"/>
    <n v="30"/>
    <n v="30"/>
    <s v="SI"/>
    <s v="SI"/>
    <m/>
    <s v="POSITIVO"/>
    <s v="POSITIVO"/>
    <s v="Pochi fornitori in grado di garantire prodotti richiesti in linea con tempistiche di consegna compatibili con l'emergenza ( max 30gg) . Piccole problematiche emerse in fase di trasporto per attraversamento  da parte del corriere sia di paesi esteri che per imbarco verso Sicilia nel pieno della emergenza."/>
    <s v="Procedura delegata dalla Regione siciliana e svolta interamente online attraverso attivazione di una procedura negoziata ex art.63 comma 2 lettera c) , con le modalità dell'accordo quadro, aperta  a tutti gli operatori economici del mercato ed articolata su n°9 sub lotti distinti per tempistiche di consegna e sviluppo progressivo di aggiudicazione, plurimo, all’ interno del sub lotto ( graduatoria interna x prezzo più basso) ed in successione di sub lotti secondo l'ordine progressivo numerico attribuito."/>
    <x v="3"/>
  </r>
  <r>
    <x v="15"/>
    <s v="AZIENDA SANITARIA PROVINCIALE DI PALERMO    "/>
    <s v="8240146F94"/>
    <n v="168000"/>
    <s v="VENTILATORI POLMONARI"/>
    <x v="1"/>
    <x v="14"/>
    <s v="VENTILATORI PER TERAPIA INTENSIVA"/>
    <s v="Utilizzabile su pazienti adulti e pediatrici principali forme d'onda monitorate: flusso - tempo, - pressione - tempo, volume - tempo "/>
    <n v="8"/>
    <n v="21000"/>
    <n v="168000"/>
    <m/>
    <x v="19"/>
    <m/>
    <m/>
    <m/>
    <m/>
    <m/>
    <m/>
    <m/>
    <m/>
    <m/>
    <s v="la procedura è stata revocata con determina n 295/REPT  del  09/06/2020"/>
    <x v="6"/>
  </r>
  <r>
    <x v="15"/>
    <s v="AZIENDA SANITARIA PROVINCIALE DI SIRACUSA "/>
    <s v="825274194F"/>
    <n v="209152"/>
    <s v="VENTILATORI POLMONARI"/>
    <x v="1"/>
    <x v="0"/>
    <m/>
    <s v="ventilatori polmonari "/>
    <n v="8"/>
    <n v="26144"/>
    <n v="209152"/>
    <n v="8"/>
    <x v="435"/>
    <n v="209152"/>
    <n v="7"/>
    <n v="8"/>
    <s v="SI"/>
    <s v="SI"/>
    <s v="Ultramed s.r.l."/>
    <s v="POSITIVO"/>
    <s v="POSITIVO"/>
    <m/>
    <m/>
    <x v="13"/>
  </r>
  <r>
    <x v="16"/>
    <s v="AZIENDA OSPEDALIERO UNIVERSITARIA-CAREGGI"/>
    <s v="823721198C"/>
    <n v="76500"/>
    <s v="VENTILATORI POLMONARI"/>
    <x v="1"/>
    <x v="0"/>
    <s v="ventilatore polmonare top di gamma"/>
    <s v="ventilatore polmonare top di gamma"/>
    <n v="3"/>
    <n v="25500"/>
    <n v="76500"/>
    <n v="3"/>
    <x v="436"/>
    <n v="76500"/>
    <n v="30"/>
    <n v="19"/>
    <s v="SI"/>
    <s v="SI"/>
    <s v="HAMILTON"/>
    <s v="POSITIVO"/>
    <s v="POSITIVO"/>
    <m/>
    <s v="adesione a convenzione regionale Det ESTAR N. 1645 del 20/11/2018"/>
    <x v="0"/>
  </r>
  <r>
    <x v="16"/>
    <s v="ESTAR (ENTE DI SUPPORTO TECNICO AMMIN. REGIONALE)    "/>
    <s v="8252164D26"/>
    <n v="18018000"/>
    <s v="VENTILATORI POLMONARI"/>
    <x v="1"/>
    <x v="0"/>
    <m/>
    <s v="ventilatori polmonari di fascia alta"/>
    <n v="130"/>
    <n v="27000"/>
    <n v="12870000"/>
    <m/>
    <x v="19"/>
    <m/>
    <m/>
    <m/>
    <m/>
    <m/>
    <m/>
    <m/>
    <m/>
    <m/>
    <s v="acquisto"/>
    <x v="7"/>
  </r>
  <r>
    <x v="16"/>
    <s v="ESTAR (ENTE DI SUPPORTO TECNICO AMMIN. REGIONALE)    "/>
    <s v="8252164D26"/>
    <n v="18018000"/>
    <s v="VENTILATORI POLMONARI"/>
    <x v="1"/>
    <x v="14"/>
    <m/>
    <s v="ventilatori polmonari di fascia alta"/>
    <n v="130"/>
    <n v="6000"/>
    <n v="12870000"/>
    <m/>
    <x v="19"/>
    <m/>
    <m/>
    <m/>
    <m/>
    <m/>
    <m/>
    <m/>
    <m/>
    <m/>
    <s v="noleggio"/>
    <x v="7"/>
  </r>
  <r>
    <x v="16"/>
    <s v="FONDAZIONE TOSCANA GABRIELE MONASTERIO PER LA RICERCA MEDICA E DI SANITA' PUBBLICA    "/>
    <s v="8249104FF4"/>
    <n v="63576"/>
    <s v="VENTILATORI POLMONARI"/>
    <x v="1"/>
    <x v="0"/>
    <m/>
    <m/>
    <m/>
    <m/>
    <m/>
    <m/>
    <x v="19"/>
    <m/>
    <m/>
    <m/>
    <m/>
    <m/>
    <m/>
    <m/>
    <m/>
    <m/>
    <m/>
    <x v="11"/>
  </r>
  <r>
    <x v="16"/>
    <s v="AZIENDA USL TOSCANA  NORD OVEST "/>
    <n v="8250831123"/>
    <n v="360000"/>
    <s v="VENTILATORI POLMONARI"/>
    <x v="1"/>
    <x v="14"/>
    <s v="VENTILATORI POLMONARI CON SERVIZIO DI BACKUP TEMPORANEO PER TERAPIA INTENSIVA. DET.ESTAR 110 DEL 20.03.2020."/>
    <s v="Ventilatori Polmonari Draeger Evita XL"/>
    <n v="14"/>
    <n v="160"/>
    <n v="480000"/>
    <n v="14"/>
    <x v="437"/>
    <n v="480000"/>
    <n v="122"/>
    <n v="122"/>
    <s v="SI"/>
    <s v="SI"/>
    <s v="COPAN"/>
    <s v="POSITIVO"/>
    <s v="POSITIVO"/>
    <s v="NON RILEVATE ALLA DATA ODIERNA"/>
    <s v="FORNITURA COLLEGATA AD EMERGENZA COVID. DETERMINA ESTAR N. 110 DEL 20.03.2020. RUP DELL'ESECUZIONE DEL CONTRATTO (RES) E' L'ING. CERAGIOLI NICOLA. IL CIG DERIVATO 8250831123 E' STATO ASSUNTO PER UN IMPORTO INFERIORE All'IMPORTO DI AGGIUDICAZIONE (ERRORE MATERIALE) E  IN DATA 26.05.2020 E' STATO TRASMESSO DAL RES AD ANAC UN TICKET (N. 2020052688012166) DI VARIAZIONE DELL'IMPORTO DEL CIG DA EURO 360.000,00 AD EURO  480.000,00 (IN ALLEGATO COPIA DEL TICKET- Allegato 2). IL CIG MADRE E' 8249546CB5."/>
    <x v="4"/>
  </r>
  <r>
    <x v="16"/>
    <s v="AZIENDA USL TOSCANA  NORD OVEST "/>
    <n v="8250831123"/>
    <n v="360000"/>
    <s v="VENTILATORI POLMONARI"/>
    <x v="1"/>
    <x v="14"/>
    <s v="VENTILATORI POLMONARI CON SERVIZIO DI BACKUP TEMPORANEO PER TERAPIA INTENSIVA. DET.ESTAR 110 DEL 20.03.2020."/>
    <s v="Ventilatori Polmonari Draeger Evita 4"/>
    <n v="4"/>
    <n v="160"/>
    <n v="480000"/>
    <n v="4"/>
    <x v="437"/>
    <n v="480000"/>
    <n v="122"/>
    <n v="122"/>
    <s v="SI"/>
    <s v="SI"/>
    <s v="COPAN"/>
    <s v="POSITIVO"/>
    <s v="POSITIVO"/>
    <s v="NON RILEVATE ALLA DATA ODIERNA"/>
    <s v="FORNITURA COLLEGATA AD EMERGENZA COVID. DETERMINA ESTAR N. 110 DEL 20.03.2020. RUP DELL'ESECUZIONE DEL CONTRATTO (RES) E' L'ING. CERAGIOLI NICOLA. IL CIG DERIVATO 8250831123 E' STATO ASSUNTO PER UN IMPORTO INFERIORE All'IMPORTO DI AGGIUDICAZIONE (ERRORE MATERIALE) E  IN DATA 26.05.2020 E' STATO TRASMESSO DAL RES AD ANAC UN TICKET (N. 2020052688012166) DI VARIAZIONE DELL'IMPORTO DEL CIG DA EURO 360.000,00 AD EURO  480.000,00 (IN ALLEGATO COPIA DEL TICKET- Allegato 2). IL CIG MADRE E' 8249546CB5."/>
    <x v="4"/>
  </r>
  <r>
    <x v="16"/>
    <s v="AZIENDA USL TOSCANA  NORD OVEST "/>
    <n v="8250831123"/>
    <n v="360000"/>
    <s v="VENTILATORI POLMONARI"/>
    <x v="1"/>
    <x v="14"/>
    <s v="VENTILATORI POLMONARI CON SERVIZIO DI BACKUP TEMPORANEO PER TERAPIA INTENSIVA. DET.ESTAR 110 DEL 20.03.2020."/>
    <s v=" Ventilatori Polmonari Draeger Savina"/>
    <n v="7"/>
    <n v="160"/>
    <n v="480000"/>
    <n v="7"/>
    <x v="437"/>
    <n v="480000"/>
    <n v="122"/>
    <n v="122"/>
    <s v="SI"/>
    <s v="SI"/>
    <s v="COPAN"/>
    <s v="POSITIVO"/>
    <s v="POSITIVO"/>
    <s v="NON RILEVATE ALLA DATA ODIERNA"/>
    <s v="FORNITURA COLLEGATA AD EMERGENZA COVID. DETERMINA ESTAR N. 110 DEL 20.03.2020. RUP DELL'ESECUZIONE DEL CONTRATTO (RES) E' L'ING. CERAGIOLI NICOLA. IL CIG DERIVATO 8250831123 E' STATO ASSUNTO PER UN IMPORTO INFERIORE All'IMPORTO DI AGGIUDICAZIONE (ERRORE MATERIALE) E  IN DATA 26.05.2020 E' STATO TRASMESSO DAL RES AD ANAC UN TICKET (N. 2020052688012166) DI VARIAZIONE DELL'IMPORTO DEL CIG DA EURO 360.000,00 AD EURO  480.000,00 (IN ALLEGATO COPIA DEL TICKET- Allegato 2). IL CIG MADRE E' 8249546CB5."/>
    <x v="4"/>
  </r>
  <r>
    <x v="18"/>
    <s v="AZIENDA USL UMBRIA N. 1 PERUGIA  "/>
    <s v="826677675C"/>
    <n v="1025000"/>
    <s v="VENTILATORI POLMONARI"/>
    <x v="1"/>
    <x v="14"/>
    <m/>
    <m/>
    <m/>
    <m/>
    <m/>
    <m/>
    <x v="19"/>
    <m/>
    <m/>
    <m/>
    <m/>
    <m/>
    <m/>
    <m/>
    <m/>
    <m/>
    <s v="Il codice cig n. 826677675C è relativo ad un affidamento “ponte”  effettuato al fine di garantire la prosecuzione del servizio di fornitura in noleggio con relativa gestione, di ausili per la terapia respiratoria_x000a_da espletare presso il domicilio degli utenti residenti nel territorio della ex Usl n°2 dell’Umbria."/>
    <x v="8"/>
  </r>
  <r>
    <x v="19"/>
    <s v="A.O.U. Padova"/>
    <s v="82467010F4"/>
    <n v="65480"/>
    <s v="VENTILATORI POLMONARI"/>
    <x v="1"/>
    <x v="14"/>
    <s v="Aggiornamento ventilatori polmonari servo I con implementazione software universal  Delibera DG 483 del 3/4/2020"/>
    <s v="vedi ordine XC/398 del 18/05/2020"/>
    <s v="vedi ordine XC/398 del 18/05/2020"/>
    <s v="Nr. 9 software cod. 6667187 € 1.740,00/cad"/>
    <n v="65480"/>
    <n v="19"/>
    <x v="438"/>
    <n v="65480"/>
    <s v="15 gg"/>
    <s v="20 gg"/>
    <s v="SI"/>
    <s v="SI"/>
    <s v="Getinge"/>
    <s v="POSITIVO"/>
    <s v="POSITIVO"/>
    <s v="nessuna"/>
    <m/>
    <x v="0"/>
  </r>
  <r>
    <x v="19"/>
    <s v="A.O.U. Padova"/>
    <s v="82467010F4"/>
    <n v="65480"/>
    <s v="VENTILATORI POLMONARI"/>
    <x v="1"/>
    <x v="14"/>
    <s v="Aggiornamento ventilatori polmonari servo I con implementazione software universal  Delibera DG 483 del 3/4/2020"/>
    <s v="vedi ordine XC/398 del 18/05/2020"/>
    <s v="vedi ordine XC/398 del 18/05/2020"/>
    <s v="Nr. 8 software cod. 6533793 € 5.000,00/cad"/>
    <n v="65480"/>
    <n v="19"/>
    <x v="439"/>
    <n v="65480"/>
    <s v="15 gg"/>
    <s v="20 gg"/>
    <s v="SI"/>
    <s v="SI"/>
    <s v="Getinge"/>
    <s v="POSITIVO"/>
    <s v="POSITIVO"/>
    <s v="nessuna"/>
    <m/>
    <x v="0"/>
  </r>
  <r>
    <x v="19"/>
    <s v="A.O.U. Padova"/>
    <s v="82467010F4"/>
    <n v="65480"/>
    <s v="VENTILATORI POLMONARI"/>
    <x v="1"/>
    <x v="14"/>
    <s v="Aggiornamento ventilatori polmonari servo I con implementazione software universal  Delibera DG 483 del 3/4/2020"/>
    <s v="vedi ordine XC/398 del 18/05/2020"/>
    <s v="vedi ordine XC/398 del 18/05/2020"/>
    <s v="Nr. 2 software cod. 6880514 € 4.910,00/cad"/>
    <n v="65480"/>
    <n v="19"/>
    <x v="440"/>
    <n v="65480"/>
    <s v="15 gg"/>
    <s v="20 gg"/>
    <s v="SI"/>
    <s v="SI"/>
    <s v="Getinge"/>
    <s v="POSITIVO"/>
    <s v="POSITIVO"/>
    <s v="nessuna"/>
    <m/>
    <x v="0"/>
  </r>
  <r>
    <x v="19"/>
    <s v="AZIENDA ULSS N.5 POLESANA"/>
    <s v="8254119A78"/>
    <n v="140000"/>
    <s v="VENTILATORI POLMONARI"/>
    <x v="1"/>
    <x v="0"/>
    <s v="Fornitura di ventilatori polmonari a volume/pressione controllata"/>
    <s v="fornitura ventilatori polmonari "/>
    <s v="16 ventilatori"/>
    <s v="€ 7.140,00 _x000a_iva non compresa"/>
    <s v="140.000,00_x000a_iva non compresa"/>
    <n v="16"/>
    <x v="441"/>
    <s v="€ 114.240,00 _x000a_iva non compresa"/>
    <m/>
    <m/>
    <s v="SI"/>
    <s v="SI"/>
    <s v="Philips spa healthcare - Respironics"/>
    <s v="NEGATIVO"/>
    <s v="POSITIVO"/>
    <m/>
    <s v="sono stati consegnati 6 ventilatori in data 02/03/2020; per quanto riguarda gli ulteriori 10 unità del 23/03/2020 la consegna non è stata effettuata data la carenza di tali prodotti su mercato pertanto l'ordine è stato annullato."/>
    <x v="13"/>
  </r>
  <r>
    <x v="0"/>
    <s v="AZIENDA FARMACEUTICA MUNICIPALIZZATA SPA"/>
    <m/>
    <m/>
    <m/>
    <x v="6"/>
    <x v="0"/>
    <m/>
    <m/>
    <m/>
    <m/>
    <m/>
    <m/>
    <x v="19"/>
    <m/>
    <m/>
    <m/>
    <m/>
    <m/>
    <m/>
    <m/>
    <m/>
    <m/>
    <m/>
    <x v="11"/>
  </r>
  <r>
    <x v="0"/>
    <s v="AZIENDA SANITARIA LOCALE PESCARA"/>
    <m/>
    <m/>
    <m/>
    <x v="6"/>
    <x v="0"/>
    <m/>
    <m/>
    <m/>
    <m/>
    <m/>
    <m/>
    <x v="19"/>
    <m/>
    <m/>
    <m/>
    <m/>
    <m/>
    <m/>
    <m/>
    <m/>
    <m/>
    <m/>
    <x v="11"/>
  </r>
  <r>
    <x v="0"/>
    <s v="REGIONE ABRUZZO"/>
    <m/>
    <m/>
    <m/>
    <x v="6"/>
    <x v="0"/>
    <m/>
    <m/>
    <m/>
    <m/>
    <m/>
    <m/>
    <x v="19"/>
    <m/>
    <m/>
    <m/>
    <m/>
    <m/>
    <m/>
    <m/>
    <m/>
    <m/>
    <m/>
    <x v="11"/>
  </r>
  <r>
    <x v="1"/>
    <s v="I.R.C.C.S. - C.R.O.B -CENTRO DI RIFERIMENTO ONCOLOGICO DELLA BASILICATA"/>
    <m/>
    <m/>
    <m/>
    <x v="6"/>
    <x v="0"/>
    <m/>
    <m/>
    <m/>
    <m/>
    <m/>
    <m/>
    <x v="19"/>
    <m/>
    <m/>
    <m/>
    <m/>
    <m/>
    <m/>
    <m/>
    <m/>
    <m/>
    <m/>
    <x v="11"/>
  </r>
  <r>
    <x v="2"/>
    <s v="AZIENDA OSPEDALIERA PUGLIESE - CIACCIO"/>
    <m/>
    <m/>
    <m/>
    <x v="6"/>
    <x v="0"/>
    <m/>
    <m/>
    <m/>
    <m/>
    <m/>
    <m/>
    <x v="19"/>
    <m/>
    <m/>
    <m/>
    <m/>
    <m/>
    <m/>
    <m/>
    <m/>
    <m/>
    <m/>
    <x v="11"/>
  </r>
  <r>
    <x v="2"/>
    <s v="AZIENDA SANITARIA PROVINCIALE DI CATANZARO"/>
    <m/>
    <m/>
    <m/>
    <x v="6"/>
    <x v="0"/>
    <m/>
    <m/>
    <m/>
    <m/>
    <m/>
    <m/>
    <x v="19"/>
    <m/>
    <m/>
    <m/>
    <m/>
    <m/>
    <m/>
    <m/>
    <m/>
    <m/>
    <m/>
    <x v="11"/>
  </r>
  <r>
    <x v="2"/>
    <s v="AZIENDA SANITARIA PROVINCIALE DI REGGIO CALABRIA"/>
    <m/>
    <m/>
    <m/>
    <x v="6"/>
    <x v="0"/>
    <m/>
    <m/>
    <m/>
    <m/>
    <m/>
    <m/>
    <x v="19"/>
    <m/>
    <m/>
    <m/>
    <m/>
    <m/>
    <m/>
    <m/>
    <m/>
    <m/>
    <m/>
    <x v="11"/>
  </r>
  <r>
    <x v="3"/>
    <s v="ASL NAPOLI 2 NORD"/>
    <m/>
    <m/>
    <m/>
    <x v="6"/>
    <x v="0"/>
    <m/>
    <m/>
    <m/>
    <m/>
    <m/>
    <m/>
    <x v="19"/>
    <m/>
    <m/>
    <m/>
    <m/>
    <m/>
    <m/>
    <m/>
    <m/>
    <m/>
    <m/>
    <x v="11"/>
  </r>
  <r>
    <x v="3"/>
    <s v="AZIENDA OSPEDALIERA DEI COLLI"/>
    <m/>
    <m/>
    <m/>
    <x v="6"/>
    <x v="0"/>
    <m/>
    <m/>
    <m/>
    <m/>
    <m/>
    <m/>
    <x v="19"/>
    <m/>
    <m/>
    <m/>
    <m/>
    <m/>
    <m/>
    <m/>
    <m/>
    <m/>
    <m/>
    <x v="11"/>
  </r>
  <r>
    <x v="3"/>
    <s v="AZIENDA OSPEDALIERO UNIVERSITARIA SAN GIOVANNI DI DIO E RUGGI D'ARAGONA"/>
    <m/>
    <m/>
    <m/>
    <x v="6"/>
    <x v="0"/>
    <m/>
    <m/>
    <m/>
    <m/>
    <m/>
    <m/>
    <x v="19"/>
    <m/>
    <m/>
    <m/>
    <m/>
    <m/>
    <m/>
    <m/>
    <m/>
    <m/>
    <m/>
    <x v="11"/>
  </r>
  <r>
    <x v="3"/>
    <s v="AZIENDA OSPEDALIERO-UNIVERSITARIA - SUN"/>
    <m/>
    <m/>
    <m/>
    <x v="6"/>
    <x v="0"/>
    <m/>
    <m/>
    <m/>
    <m/>
    <m/>
    <m/>
    <x v="19"/>
    <m/>
    <m/>
    <m/>
    <m/>
    <m/>
    <m/>
    <m/>
    <m/>
    <m/>
    <m/>
    <x v="11"/>
  </r>
  <r>
    <x v="3"/>
    <s v="AZIENDA SANITARIA LOCALE DI CASERTA"/>
    <m/>
    <m/>
    <m/>
    <x v="6"/>
    <x v="0"/>
    <m/>
    <m/>
    <m/>
    <m/>
    <m/>
    <m/>
    <x v="19"/>
    <m/>
    <m/>
    <m/>
    <m/>
    <m/>
    <m/>
    <m/>
    <m/>
    <m/>
    <m/>
    <x v="11"/>
  </r>
  <r>
    <x v="6"/>
    <s v="REGIONE AUTONOMA FRIULI-VENEZIA GIULIA"/>
    <m/>
    <m/>
    <m/>
    <x v="6"/>
    <x v="0"/>
    <m/>
    <m/>
    <m/>
    <m/>
    <m/>
    <m/>
    <x v="19"/>
    <m/>
    <m/>
    <m/>
    <m/>
    <m/>
    <m/>
    <m/>
    <m/>
    <m/>
    <m/>
    <x v="11"/>
  </r>
  <r>
    <x v="7"/>
    <s v="AZIENDA SANITARIA LOCALE ROMA D"/>
    <m/>
    <m/>
    <m/>
    <x v="6"/>
    <x v="0"/>
    <m/>
    <m/>
    <m/>
    <m/>
    <m/>
    <m/>
    <x v="19"/>
    <m/>
    <m/>
    <m/>
    <m/>
    <m/>
    <m/>
    <m/>
    <m/>
    <m/>
    <m/>
    <x v="11"/>
  </r>
  <r>
    <x v="7"/>
    <s v="AZIENDA UNITA' SANITARIA LOCALE FROSINONE"/>
    <m/>
    <m/>
    <m/>
    <x v="6"/>
    <x v="0"/>
    <m/>
    <m/>
    <m/>
    <m/>
    <m/>
    <m/>
    <x v="19"/>
    <m/>
    <m/>
    <m/>
    <m/>
    <m/>
    <m/>
    <m/>
    <m/>
    <m/>
    <m/>
    <x v="11"/>
  </r>
  <r>
    <x v="7"/>
    <s v="COMPLESSO OSPEDALIERO SAN GIOVANNI ADDOLORATA"/>
    <m/>
    <m/>
    <m/>
    <x v="6"/>
    <x v="0"/>
    <m/>
    <m/>
    <m/>
    <m/>
    <m/>
    <m/>
    <x v="19"/>
    <m/>
    <m/>
    <m/>
    <m/>
    <m/>
    <m/>
    <m/>
    <m/>
    <m/>
    <m/>
    <x v="11"/>
  </r>
  <r>
    <x v="7"/>
    <s v="REGIONE LAZIO"/>
    <m/>
    <m/>
    <m/>
    <x v="6"/>
    <x v="0"/>
    <m/>
    <m/>
    <m/>
    <m/>
    <m/>
    <m/>
    <x v="19"/>
    <m/>
    <m/>
    <m/>
    <m/>
    <m/>
    <m/>
    <m/>
    <m/>
    <m/>
    <m/>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 pivot1" cacheId="35"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3:H26" firstHeaderRow="1" firstDataRow="2" firstDataCol="1" rowPageCount="1" colPageCount="1"/>
  <pivotFields count="25">
    <pivotField axis="axisRow" dataField="1" showAll="0">
      <items count="23">
        <item m="1" x="21"/>
        <item x="0"/>
        <item x="1"/>
        <item x="2"/>
        <item x="3"/>
        <item x="4"/>
        <item x="5"/>
        <item x="6"/>
        <item x="7"/>
        <item x="8"/>
        <item x="9"/>
        <item x="10"/>
        <item x="11"/>
        <item x="12"/>
        <item x="13"/>
        <item x="14"/>
        <item x="15"/>
        <item x="16"/>
        <item x="17"/>
        <item x="18"/>
        <item x="20"/>
        <item x="19"/>
        <item t="default"/>
      </items>
    </pivotField>
    <pivotField showAll="0"/>
    <pivotField showAll="0"/>
    <pivotField showAll="0"/>
    <pivotField showAll="0"/>
    <pivotField axis="axisCol" showAll="0">
      <items count="9">
        <item x="0"/>
        <item x="2"/>
        <item x="3"/>
        <item x="4"/>
        <item m="1" x="7"/>
        <item x="5"/>
        <item x="1"/>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19">
        <item h="1" x="11"/>
        <item x="8"/>
        <item x="14"/>
        <item x="16"/>
        <item x="10"/>
        <item x="7"/>
        <item x="6"/>
        <item x="1"/>
        <item x="5"/>
        <item x="17"/>
        <item x="9"/>
        <item x="15"/>
        <item x="12"/>
        <item x="3"/>
        <item x="13"/>
        <item x="2"/>
        <item x="0"/>
        <item x="4"/>
        <item t="default"/>
      </items>
    </pivotField>
  </pivotFields>
  <rowFields count="1">
    <field x="0"/>
  </rowFields>
  <rowItems count="22">
    <i>
      <x v="1"/>
    </i>
    <i>
      <x v="2"/>
    </i>
    <i>
      <x v="3"/>
    </i>
    <i>
      <x v="4"/>
    </i>
    <i>
      <x v="5"/>
    </i>
    <i>
      <x v="6"/>
    </i>
    <i>
      <x v="7"/>
    </i>
    <i>
      <x v="8"/>
    </i>
    <i>
      <x v="9"/>
    </i>
    <i>
      <x v="10"/>
    </i>
    <i>
      <x v="11"/>
    </i>
    <i>
      <x v="12"/>
    </i>
    <i>
      <x v="13"/>
    </i>
    <i>
      <x v="14"/>
    </i>
    <i>
      <x v="15"/>
    </i>
    <i>
      <x v="16"/>
    </i>
    <i>
      <x v="17"/>
    </i>
    <i>
      <x v="18"/>
    </i>
    <i>
      <x v="19"/>
    </i>
    <i>
      <x v="20"/>
    </i>
    <i>
      <x v="21"/>
    </i>
    <i t="grand">
      <x/>
    </i>
  </rowItems>
  <colFields count="1">
    <field x="5"/>
  </colFields>
  <colItems count="7">
    <i>
      <x/>
    </i>
    <i>
      <x v="1"/>
    </i>
    <i>
      <x v="2"/>
    </i>
    <i>
      <x v="3"/>
    </i>
    <i>
      <x v="5"/>
    </i>
    <i>
      <x v="6"/>
    </i>
    <i t="grand">
      <x/>
    </i>
  </colItems>
  <pageFields count="1">
    <pageField fld="24" hier="-1"/>
  </pageFields>
  <dataFields count="1">
    <dataField name="Conteggio di Regione" fld="0" subtotal="count" baseField="0" baseItem="0"/>
  </dataFields>
  <formats count="2">
    <format dxfId="6">
      <pivotArea dataOnly="0" labelOnly="1" fieldPosition="0">
        <references count="1">
          <reference field="5" count="6">
            <x v="0"/>
            <x v="1"/>
            <x v="2"/>
            <x v="3"/>
            <x v="5"/>
            <x v="6"/>
          </reference>
        </references>
      </pivotArea>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la pivot1" cacheId="35"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4:B25" firstHeaderRow="1" firstDataRow="1" firstDataCol="1" rowPageCount="1" colPageCount="1"/>
  <pivotFields count="25">
    <pivotField dataField="1" showAll="0">
      <items count="23">
        <item m="1" x="21"/>
        <item x="0"/>
        <item x="1"/>
        <item x="2"/>
        <item x="3"/>
        <item x="4"/>
        <item x="5"/>
        <item x="6"/>
        <item x="7"/>
        <item x="8"/>
        <item x="9"/>
        <item x="10"/>
        <item x="11"/>
        <item x="12"/>
        <item x="13"/>
        <item x="14"/>
        <item x="15"/>
        <item x="16"/>
        <item x="17"/>
        <item x="18"/>
        <item x="20"/>
        <item x="19"/>
        <item t="default"/>
      </items>
    </pivotField>
    <pivotField showAll="0"/>
    <pivotField showAll="0"/>
    <pivotField showAll="0"/>
    <pivotField showAll="0"/>
    <pivotField axis="axisRow" showAll="0">
      <items count="9">
        <item h="1" x="0"/>
        <item x="2"/>
        <item h="1" x="3"/>
        <item x="4"/>
        <item m="1" x="7"/>
        <item h="1" x="5"/>
        <item x="1"/>
        <item h="1" x="6"/>
        <item t="default"/>
      </items>
    </pivotField>
    <pivotField axis="axisRow" showAll="0">
      <items count="16">
        <item x="1"/>
        <item x="3"/>
        <item x="11"/>
        <item x="4"/>
        <item x="5"/>
        <item x="12"/>
        <item x="10"/>
        <item x="13"/>
        <item x="9"/>
        <item x="8"/>
        <item x="14"/>
        <item x="6"/>
        <item x="2"/>
        <item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19">
        <item h="1" x="11"/>
        <item x="8"/>
        <item x="14"/>
        <item x="16"/>
        <item x="10"/>
        <item x="7"/>
        <item x="6"/>
        <item x="1"/>
        <item x="5"/>
        <item x="17"/>
        <item x="9"/>
        <item x="15"/>
        <item x="12"/>
        <item x="3"/>
        <item x="13"/>
        <item x="2"/>
        <item x="0"/>
        <item x="4"/>
        <item t="default"/>
      </items>
    </pivotField>
  </pivotFields>
  <rowFields count="2">
    <field x="5"/>
    <field x="6"/>
  </rowFields>
  <rowItems count="21">
    <i>
      <x v="1"/>
    </i>
    <i r="1">
      <x/>
    </i>
    <i r="1">
      <x v="1"/>
    </i>
    <i r="1">
      <x v="3"/>
    </i>
    <i r="1">
      <x v="4"/>
    </i>
    <i r="1">
      <x v="8"/>
    </i>
    <i r="1">
      <x v="9"/>
    </i>
    <i r="1">
      <x v="11"/>
    </i>
    <i r="1">
      <x v="12"/>
    </i>
    <i r="1">
      <x v="13"/>
    </i>
    <i r="1">
      <x v="14"/>
    </i>
    <i>
      <x v="3"/>
    </i>
    <i r="1">
      <x v="2"/>
    </i>
    <i r="1">
      <x v="5"/>
    </i>
    <i r="1">
      <x v="6"/>
    </i>
    <i r="1">
      <x v="7"/>
    </i>
    <i r="1">
      <x v="14"/>
    </i>
    <i>
      <x v="6"/>
    </i>
    <i r="1">
      <x v="10"/>
    </i>
    <i r="1">
      <x v="14"/>
    </i>
    <i t="grand">
      <x/>
    </i>
  </rowItems>
  <colItems count="1">
    <i/>
  </colItems>
  <pageFields count="1">
    <pageField fld="24" hier="-1"/>
  </pageFields>
  <dataFields count="1">
    <dataField name="Conteggio di Regione" fld="0" subtotal="count" baseField="0" baseItem="0"/>
  </dataFields>
  <formats count="5">
    <format dxfId="4">
      <pivotArea dataOnly="0" labelOnly="1" grandCol="1" outline="0" fieldPosition="0"/>
    </format>
    <format dxfId="3">
      <pivotArea type="all" dataOnly="0" outline="0" fieldPosition="0"/>
    </format>
    <format dxfId="2">
      <pivotArea field="24" type="button" dataOnly="0" labelOnly="1" outline="0" axis="axisPage" fieldPosition="0"/>
    </format>
    <format dxfId="1">
      <pivotArea field="5" type="button" dataOnly="0" labelOnly="1" outline="0" axis="axisRow"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17"/>
  <sheetViews>
    <sheetView tabSelected="1" zoomScale="60" zoomScaleNormal="60" workbookViewId="0">
      <pane ySplit="1" topLeftCell="A773" activePane="bottomLeft" state="frozen"/>
      <selection pane="bottomLeft" sqref="A1:XFD1"/>
    </sheetView>
  </sheetViews>
  <sheetFormatPr defaultRowHeight="15"/>
  <cols>
    <col min="1" max="1" width="19.140625" style="10" customWidth="1"/>
    <col min="2" max="2" width="116.85546875" style="10" bestFit="1" customWidth="1"/>
    <col min="3" max="3" width="14.85546875" style="32" customWidth="1"/>
    <col min="4" max="4" width="25.7109375" style="32" customWidth="1"/>
    <col min="5" max="7" width="41.42578125" style="5" customWidth="1"/>
    <col min="8" max="8" width="69" style="6" customWidth="1"/>
    <col min="9" max="9" width="35.42578125" style="6" customWidth="1"/>
    <col min="10" max="11" width="19.7109375" style="6" customWidth="1"/>
    <col min="12" max="12" width="19.7109375" style="5" customWidth="1"/>
    <col min="13" max="15" width="19.7109375" style="6" customWidth="1"/>
    <col min="16" max="17" width="21.28515625" style="6" customWidth="1"/>
    <col min="18" max="20" width="19.7109375" style="6" customWidth="1"/>
    <col min="21" max="21" width="36.7109375" style="6" customWidth="1"/>
    <col min="22" max="22" width="38.140625" style="6" customWidth="1"/>
    <col min="23" max="23" width="40.28515625" style="6" customWidth="1"/>
    <col min="24" max="24" width="66.28515625" style="6" customWidth="1"/>
  </cols>
  <sheetData>
    <row r="1" spans="1:25" s="1" customFormat="1" ht="94.5" customHeight="1">
      <c r="A1" s="3" t="s">
        <v>19</v>
      </c>
      <c r="B1" s="3" t="s">
        <v>20</v>
      </c>
      <c r="C1" s="4" t="s">
        <v>0</v>
      </c>
      <c r="D1" s="4" t="s">
        <v>2322</v>
      </c>
      <c r="E1" s="4" t="s">
        <v>2319</v>
      </c>
      <c r="F1" s="207" t="s">
        <v>2306</v>
      </c>
      <c r="G1" s="207" t="s">
        <v>2307</v>
      </c>
      <c r="H1" s="7" t="s">
        <v>3</v>
      </c>
      <c r="I1" s="7" t="s">
        <v>2323</v>
      </c>
      <c r="J1" s="8" t="s">
        <v>2320</v>
      </c>
      <c r="K1" s="9" t="s">
        <v>2321</v>
      </c>
      <c r="L1" s="2" t="s">
        <v>2324</v>
      </c>
      <c r="M1" s="9" t="s">
        <v>2325</v>
      </c>
      <c r="N1" s="9" t="s">
        <v>2326</v>
      </c>
      <c r="O1" s="9" t="s">
        <v>2327</v>
      </c>
      <c r="P1" s="8" t="s">
        <v>2328</v>
      </c>
      <c r="Q1" s="8" t="s">
        <v>2331</v>
      </c>
      <c r="R1" s="7" t="s">
        <v>2329</v>
      </c>
      <c r="S1" s="7" t="s">
        <v>2332</v>
      </c>
      <c r="T1" s="7" t="s">
        <v>14</v>
      </c>
      <c r="U1" s="7" t="s">
        <v>2334</v>
      </c>
      <c r="V1" s="7" t="s">
        <v>2333</v>
      </c>
      <c r="W1" s="7" t="s">
        <v>2330</v>
      </c>
      <c r="X1" s="7" t="s">
        <v>18</v>
      </c>
      <c r="Y1" s="228" t="s">
        <v>2317</v>
      </c>
    </row>
    <row r="2" spans="1:25" ht="47.25">
      <c r="A2" s="10" t="s">
        <v>1461</v>
      </c>
      <c r="B2" s="10" t="s">
        <v>1469</v>
      </c>
      <c r="C2" s="47" t="s">
        <v>1470</v>
      </c>
      <c r="D2" s="94">
        <v>389026.33</v>
      </c>
      <c r="E2" s="96" t="s">
        <v>38</v>
      </c>
      <c r="F2" s="11" t="str">
        <f>E2</f>
        <v>ALTRE CATEGORIE MERCEOLOGICHE</v>
      </c>
      <c r="G2" s="11"/>
      <c r="H2" s="12" t="s">
        <v>1471</v>
      </c>
      <c r="I2" s="12" t="s">
        <v>1472</v>
      </c>
      <c r="J2" s="97">
        <v>9</v>
      </c>
      <c r="K2" s="15">
        <v>14500</v>
      </c>
      <c r="L2" s="15">
        <v>130500</v>
      </c>
      <c r="M2" s="14">
        <v>9</v>
      </c>
      <c r="N2" s="15">
        <v>14500</v>
      </c>
      <c r="O2" s="15">
        <v>130500</v>
      </c>
      <c r="P2" s="14">
        <v>20</v>
      </c>
      <c r="Q2" s="14">
        <v>17</v>
      </c>
      <c r="R2" s="6" t="s">
        <v>26</v>
      </c>
      <c r="S2" s="6" t="s">
        <v>1466</v>
      </c>
      <c r="T2" s="13" t="s">
        <v>1473</v>
      </c>
      <c r="U2" s="98" t="s">
        <v>28</v>
      </c>
      <c r="V2" s="98" t="s">
        <v>28</v>
      </c>
      <c r="W2" s="98" t="s">
        <v>52</v>
      </c>
      <c r="Y2">
        <f>COUNTA(H2:X2)</f>
        <v>16</v>
      </c>
    </row>
    <row r="3" spans="1:25" ht="15.75">
      <c r="A3" s="10" t="s">
        <v>1461</v>
      </c>
      <c r="B3" s="10" t="s">
        <v>1469</v>
      </c>
      <c r="C3" s="100" t="s">
        <v>1474</v>
      </c>
      <c r="D3" s="94">
        <v>389026.33</v>
      </c>
      <c r="E3" s="96" t="s">
        <v>38</v>
      </c>
      <c r="F3" s="11" t="str">
        <f>E3</f>
        <v>ALTRE CATEGORIE MERCEOLOGICHE</v>
      </c>
      <c r="G3" s="11"/>
      <c r="H3" s="12" t="s">
        <v>1471</v>
      </c>
      <c r="I3" s="12" t="s">
        <v>1475</v>
      </c>
      <c r="J3" s="97">
        <v>15</v>
      </c>
      <c r="K3" s="15">
        <v>2079</v>
      </c>
      <c r="L3" s="15">
        <v>31185</v>
      </c>
      <c r="M3" s="18">
        <v>15</v>
      </c>
      <c r="N3" s="15">
        <v>2079</v>
      </c>
      <c r="O3" s="15">
        <v>59163.23</v>
      </c>
      <c r="P3" s="14">
        <v>20</v>
      </c>
      <c r="Q3" s="14">
        <v>10</v>
      </c>
      <c r="R3" s="6" t="s">
        <v>26</v>
      </c>
      <c r="S3" s="6" t="s">
        <v>1466</v>
      </c>
      <c r="T3" s="13" t="s">
        <v>1476</v>
      </c>
      <c r="U3" s="98" t="s">
        <v>28</v>
      </c>
      <c r="V3" s="98" t="s">
        <v>28</v>
      </c>
      <c r="W3" s="98" t="s">
        <v>52</v>
      </c>
      <c r="Y3">
        <f>COUNTA(H3:X3)</f>
        <v>16</v>
      </c>
    </row>
    <row r="4" spans="1:25" ht="15.75">
      <c r="A4" s="10" t="s">
        <v>1461</v>
      </c>
      <c r="B4" s="10" t="s">
        <v>1469</v>
      </c>
      <c r="C4" s="100" t="s">
        <v>1474</v>
      </c>
      <c r="D4" s="94">
        <v>389026.33</v>
      </c>
      <c r="E4" s="96" t="s">
        <v>38</v>
      </c>
      <c r="F4" s="11" t="str">
        <f>E4</f>
        <v>ALTRE CATEGORIE MERCEOLOGICHE</v>
      </c>
      <c r="G4" s="11"/>
      <c r="H4" s="12" t="s">
        <v>1477</v>
      </c>
      <c r="I4" s="12" t="s">
        <v>1478</v>
      </c>
      <c r="J4" s="97">
        <v>1</v>
      </c>
      <c r="K4" s="15">
        <v>27978.23</v>
      </c>
      <c r="L4" s="15">
        <v>27978.23</v>
      </c>
      <c r="M4" s="14">
        <v>1</v>
      </c>
      <c r="N4" s="15">
        <v>27978.23</v>
      </c>
      <c r="O4" s="15">
        <v>27978.23</v>
      </c>
      <c r="P4" s="14">
        <v>20</v>
      </c>
      <c r="Q4" s="14">
        <v>10</v>
      </c>
      <c r="R4" s="6" t="s">
        <v>26</v>
      </c>
      <c r="S4" s="6" t="s">
        <v>1466</v>
      </c>
      <c r="T4" s="13" t="s">
        <v>1476</v>
      </c>
      <c r="U4" s="98" t="s">
        <v>28</v>
      </c>
      <c r="V4" s="98" t="s">
        <v>28</v>
      </c>
      <c r="W4" s="98" t="s">
        <v>52</v>
      </c>
      <c r="Y4">
        <f>COUNTA(H4:X4)</f>
        <v>16</v>
      </c>
    </row>
    <row r="5" spans="1:25" ht="15.75">
      <c r="A5" s="10" t="s">
        <v>1461</v>
      </c>
      <c r="B5" s="10" t="s">
        <v>1469</v>
      </c>
      <c r="C5" s="100" t="s">
        <v>1479</v>
      </c>
      <c r="D5" s="94">
        <v>389026.33</v>
      </c>
      <c r="E5" s="96" t="s">
        <v>38</v>
      </c>
      <c r="F5" s="11" t="str">
        <f>E5</f>
        <v>ALTRE CATEGORIE MERCEOLOGICHE</v>
      </c>
      <c r="G5" s="11"/>
      <c r="H5" s="12" t="s">
        <v>1471</v>
      </c>
      <c r="I5" s="12" t="s">
        <v>1480</v>
      </c>
      <c r="J5" s="97">
        <v>40</v>
      </c>
      <c r="K5" s="15">
        <v>3589.24</v>
      </c>
      <c r="L5" s="15">
        <v>143569.60000000001</v>
      </c>
      <c r="M5" s="14">
        <v>40</v>
      </c>
      <c r="N5" s="15">
        <v>3589.24</v>
      </c>
      <c r="O5" s="15">
        <v>143569.60000000001</v>
      </c>
      <c r="P5" s="14">
        <v>20</v>
      </c>
      <c r="Q5" s="14">
        <v>14</v>
      </c>
      <c r="R5" s="6" t="s">
        <v>26</v>
      </c>
      <c r="S5" s="6" t="s">
        <v>1466</v>
      </c>
      <c r="T5" s="13" t="s">
        <v>1481</v>
      </c>
      <c r="U5" s="98" t="s">
        <v>28</v>
      </c>
      <c r="V5" s="98" t="s">
        <v>28</v>
      </c>
      <c r="W5" s="98" t="s">
        <v>52</v>
      </c>
      <c r="Y5">
        <f>COUNTA(H5:X5)</f>
        <v>16</v>
      </c>
    </row>
    <row r="6" spans="1:25" ht="15.75">
      <c r="A6" s="10" t="s">
        <v>1461</v>
      </c>
      <c r="B6" s="10" t="s">
        <v>1469</v>
      </c>
      <c r="C6" s="100" t="s">
        <v>1479</v>
      </c>
      <c r="D6" s="94">
        <v>389026.33</v>
      </c>
      <c r="E6" s="96" t="s">
        <v>38</v>
      </c>
      <c r="F6" s="11" t="str">
        <f>E6</f>
        <v>ALTRE CATEGORIE MERCEOLOGICHE</v>
      </c>
      <c r="G6" s="11"/>
      <c r="H6" s="12" t="s">
        <v>1471</v>
      </c>
      <c r="I6" s="12" t="s">
        <v>1482</v>
      </c>
      <c r="J6" s="97">
        <v>10</v>
      </c>
      <c r="K6" s="15">
        <v>3989.35</v>
      </c>
      <c r="L6" s="15">
        <v>39893.5</v>
      </c>
      <c r="M6" s="14">
        <v>10</v>
      </c>
      <c r="N6" s="15">
        <v>3989.35</v>
      </c>
      <c r="O6" s="15">
        <v>39893.5</v>
      </c>
      <c r="P6" s="14">
        <v>20</v>
      </c>
      <c r="Q6" s="14">
        <v>14</v>
      </c>
      <c r="R6" s="6" t="s">
        <v>26</v>
      </c>
      <c r="S6" s="6" t="s">
        <v>1466</v>
      </c>
      <c r="T6" s="13" t="s">
        <v>1481</v>
      </c>
      <c r="U6" s="98" t="s">
        <v>28</v>
      </c>
      <c r="V6" s="98" t="s">
        <v>28</v>
      </c>
      <c r="W6" s="98" t="s">
        <v>52</v>
      </c>
      <c r="Y6">
        <f>COUNTA(H6:X6)</f>
        <v>16</v>
      </c>
    </row>
    <row r="7" spans="1:25" ht="15.75">
      <c r="A7" s="10" t="s">
        <v>1461</v>
      </c>
      <c r="B7" s="10" t="s">
        <v>1469</v>
      </c>
      <c r="C7" s="100" t="s">
        <v>1479</v>
      </c>
      <c r="D7" s="94">
        <v>389026.33</v>
      </c>
      <c r="E7" s="96" t="s">
        <v>38</v>
      </c>
      <c r="F7" s="11" t="str">
        <f>E7</f>
        <v>ALTRE CATEGORIE MERCEOLOGICHE</v>
      </c>
      <c r="G7" s="11"/>
      <c r="H7" s="12" t="s">
        <v>1471</v>
      </c>
      <c r="I7" s="12" t="s">
        <v>1483</v>
      </c>
      <c r="J7" s="97">
        <v>1</v>
      </c>
      <c r="K7" s="15">
        <v>15900</v>
      </c>
      <c r="L7" s="15">
        <v>15900</v>
      </c>
      <c r="M7" s="18">
        <v>1</v>
      </c>
      <c r="N7" s="15">
        <v>15900</v>
      </c>
      <c r="O7" s="15">
        <v>15900</v>
      </c>
      <c r="P7" s="14">
        <v>20</v>
      </c>
      <c r="Q7" s="14">
        <v>14</v>
      </c>
      <c r="R7" s="6" t="s">
        <v>26</v>
      </c>
      <c r="S7" s="6" t="s">
        <v>1466</v>
      </c>
      <c r="T7" s="13" t="s">
        <v>1481</v>
      </c>
      <c r="U7" s="98" t="s">
        <v>28</v>
      </c>
      <c r="V7" s="98" t="s">
        <v>28</v>
      </c>
      <c r="W7" s="98" t="s">
        <v>52</v>
      </c>
      <c r="Y7">
        <f>COUNTA(H7:X7)</f>
        <v>16</v>
      </c>
    </row>
    <row r="8" spans="1:25" ht="15.75">
      <c r="A8" s="10" t="s">
        <v>1492</v>
      </c>
      <c r="B8" s="10" t="s">
        <v>1493</v>
      </c>
      <c r="C8" s="47" t="s">
        <v>1497</v>
      </c>
      <c r="D8" s="94">
        <v>200000</v>
      </c>
      <c r="E8" s="52" t="s">
        <v>38</v>
      </c>
      <c r="F8" s="11" t="str">
        <f>E8</f>
        <v>ALTRE CATEGORIE MERCEOLOGICHE</v>
      </c>
      <c r="G8" s="11"/>
      <c r="H8" s="6" t="s">
        <v>1498</v>
      </c>
      <c r="J8" s="49"/>
      <c r="L8" s="56">
        <v>200000</v>
      </c>
      <c r="M8" s="49" t="s">
        <v>1499</v>
      </c>
      <c r="N8" s="95">
        <v>2600</v>
      </c>
      <c r="O8" s="95">
        <v>174200</v>
      </c>
      <c r="P8" s="6">
        <v>7</v>
      </c>
      <c r="U8" s="50" t="s">
        <v>28</v>
      </c>
      <c r="V8" s="50"/>
      <c r="W8" s="50"/>
      <c r="Y8">
        <f>COUNTA(H8:X8)</f>
        <v>7</v>
      </c>
    </row>
    <row r="9" spans="1:25" ht="15.75">
      <c r="A9" s="10" t="s">
        <v>1492</v>
      </c>
      <c r="B9" s="10" t="s">
        <v>1519</v>
      </c>
      <c r="C9" s="47" t="s">
        <v>1527</v>
      </c>
      <c r="D9" s="94">
        <v>1090000</v>
      </c>
      <c r="E9" s="52" t="s">
        <v>38</v>
      </c>
      <c r="F9" s="11" t="str">
        <f>E9</f>
        <v>ALTRE CATEGORIE MERCEOLOGICHE</v>
      </c>
      <c r="G9" s="11"/>
      <c r="H9" s="12" t="s">
        <v>379</v>
      </c>
      <c r="J9" s="97">
        <v>35</v>
      </c>
      <c r="K9" s="15">
        <v>8000</v>
      </c>
      <c r="L9" s="56">
        <v>280000</v>
      </c>
      <c r="M9" s="18">
        <v>10</v>
      </c>
      <c r="N9" s="17">
        <v>1861.71</v>
      </c>
      <c r="O9" s="17">
        <v>18617.099999999999</v>
      </c>
      <c r="P9" s="14">
        <v>15</v>
      </c>
      <c r="Q9" s="14">
        <v>18</v>
      </c>
      <c r="R9" s="13" t="s">
        <v>26</v>
      </c>
      <c r="S9" s="13" t="s">
        <v>26</v>
      </c>
      <c r="T9" s="13" t="s">
        <v>1528</v>
      </c>
      <c r="U9" s="98" t="s">
        <v>28</v>
      </c>
      <c r="V9" s="98" t="s">
        <v>28</v>
      </c>
      <c r="W9" s="50"/>
      <c r="X9" s="6" t="s">
        <v>1529</v>
      </c>
      <c r="Y9">
        <f>COUNTA(H9:X9)</f>
        <v>15</v>
      </c>
    </row>
    <row r="10" spans="1:25" ht="15.75">
      <c r="A10" s="10" t="s">
        <v>1492</v>
      </c>
      <c r="B10" s="10" t="s">
        <v>1519</v>
      </c>
      <c r="C10" s="47" t="s">
        <v>1527</v>
      </c>
      <c r="D10" s="94">
        <v>1090000</v>
      </c>
      <c r="E10" s="52" t="s">
        <v>38</v>
      </c>
      <c r="F10" s="11" t="str">
        <f>E10</f>
        <v>ALTRE CATEGORIE MERCEOLOGICHE</v>
      </c>
      <c r="G10" s="11"/>
      <c r="H10" s="12" t="s">
        <v>379</v>
      </c>
      <c r="J10" s="97">
        <v>35</v>
      </c>
      <c r="K10" s="15">
        <v>8000</v>
      </c>
      <c r="L10" s="56">
        <v>280000</v>
      </c>
      <c r="M10" s="18">
        <v>7</v>
      </c>
      <c r="N10" s="17">
        <v>2910</v>
      </c>
      <c r="O10" s="17">
        <v>20370</v>
      </c>
      <c r="P10" s="14">
        <v>15</v>
      </c>
      <c r="Q10" s="14">
        <v>26</v>
      </c>
      <c r="R10" s="13" t="s">
        <v>26</v>
      </c>
      <c r="S10" s="13" t="s">
        <v>26</v>
      </c>
      <c r="T10" s="13" t="s">
        <v>1530</v>
      </c>
      <c r="U10" s="98" t="s">
        <v>28</v>
      </c>
      <c r="V10" s="98" t="s">
        <v>28</v>
      </c>
      <c r="W10" s="50"/>
      <c r="X10" s="6" t="s">
        <v>1531</v>
      </c>
      <c r="Y10">
        <f>COUNTA(H10:X10)</f>
        <v>15</v>
      </c>
    </row>
    <row r="11" spans="1:25" ht="15.75">
      <c r="A11" s="10" t="s">
        <v>1492</v>
      </c>
      <c r="B11" s="10" t="s">
        <v>1519</v>
      </c>
      <c r="C11" s="47" t="s">
        <v>1527</v>
      </c>
      <c r="D11" s="94">
        <v>1090000</v>
      </c>
      <c r="E11" s="52" t="s">
        <v>38</v>
      </c>
      <c r="F11" s="11" t="str">
        <f>E11</f>
        <v>ALTRE CATEGORIE MERCEOLOGICHE</v>
      </c>
      <c r="G11" s="11"/>
      <c r="H11" s="12" t="s">
        <v>379</v>
      </c>
      <c r="J11" s="97">
        <v>35</v>
      </c>
      <c r="K11" s="15">
        <v>8000</v>
      </c>
      <c r="L11" s="56">
        <v>280000</v>
      </c>
      <c r="M11" s="18">
        <v>18</v>
      </c>
      <c r="N11" s="17">
        <v>1861.71</v>
      </c>
      <c r="O11" s="17">
        <v>33510.78</v>
      </c>
      <c r="P11" s="14">
        <v>45</v>
      </c>
      <c r="Q11" s="14">
        <v>25</v>
      </c>
      <c r="R11" s="13" t="s">
        <v>26</v>
      </c>
      <c r="S11" s="13" t="s">
        <v>26</v>
      </c>
      <c r="T11" s="13" t="s">
        <v>1528</v>
      </c>
      <c r="U11" s="98" t="s">
        <v>28</v>
      </c>
      <c r="V11" s="98" t="s">
        <v>28</v>
      </c>
      <c r="W11" s="50"/>
      <c r="X11" s="6" t="s">
        <v>1532</v>
      </c>
      <c r="Y11">
        <f>COUNTA(H11:X11)</f>
        <v>15</v>
      </c>
    </row>
    <row r="12" spans="1:25" ht="15.75">
      <c r="A12" s="10" t="s">
        <v>1533</v>
      </c>
      <c r="B12" s="10" t="s">
        <v>1534</v>
      </c>
      <c r="C12" s="47" t="s">
        <v>1559</v>
      </c>
      <c r="D12" s="94">
        <v>208000</v>
      </c>
      <c r="E12" s="52" t="s">
        <v>38</v>
      </c>
      <c r="F12" s="11" t="str">
        <f>E12</f>
        <v>ALTRE CATEGORIE MERCEOLOGICHE</v>
      </c>
      <c r="G12" s="11"/>
      <c r="H12" s="12" t="s">
        <v>1560</v>
      </c>
      <c r="I12" s="13" t="s">
        <v>1561</v>
      </c>
      <c r="J12" s="97">
        <v>16</v>
      </c>
      <c r="K12" s="15">
        <v>13000</v>
      </c>
      <c r="L12" s="56">
        <v>208000</v>
      </c>
      <c r="M12" s="18">
        <v>16</v>
      </c>
      <c r="N12" s="17">
        <v>12990</v>
      </c>
      <c r="O12" s="17" t="s">
        <v>1562</v>
      </c>
      <c r="P12" s="14"/>
      <c r="Q12" s="14"/>
      <c r="R12" s="13" t="s">
        <v>26</v>
      </c>
      <c r="S12" s="13" t="s">
        <v>26</v>
      </c>
      <c r="T12" s="13" t="s">
        <v>1563</v>
      </c>
      <c r="U12" s="98" t="s">
        <v>28</v>
      </c>
      <c r="V12" s="98" t="s">
        <v>28</v>
      </c>
      <c r="W12" s="50"/>
      <c r="Y12">
        <f>COUNTA(H12:X12)</f>
        <v>13</v>
      </c>
    </row>
    <row r="13" spans="1:25" ht="15.75">
      <c r="A13" s="10" t="s">
        <v>1533</v>
      </c>
      <c r="B13" s="10" t="s">
        <v>1564</v>
      </c>
      <c r="C13" s="47" t="s">
        <v>1568</v>
      </c>
      <c r="D13" s="94">
        <v>60000</v>
      </c>
      <c r="E13" s="52" t="s">
        <v>38</v>
      </c>
      <c r="F13" s="11" t="str">
        <f>E13</f>
        <v>ALTRE CATEGORIE MERCEOLOGICHE</v>
      </c>
      <c r="G13" s="11"/>
      <c r="H13" s="12" t="s">
        <v>1569</v>
      </c>
      <c r="I13" s="13" t="s">
        <v>1570</v>
      </c>
      <c r="J13" s="97">
        <v>40</v>
      </c>
      <c r="K13" s="15">
        <v>1500</v>
      </c>
      <c r="L13" s="56">
        <v>60000</v>
      </c>
      <c r="M13" s="18">
        <v>40</v>
      </c>
      <c r="N13" s="17">
        <v>536</v>
      </c>
      <c r="O13" s="17">
        <v>21440</v>
      </c>
      <c r="P13" s="14">
        <v>10</v>
      </c>
      <c r="Q13" s="14">
        <v>10</v>
      </c>
      <c r="R13" s="13" t="s">
        <v>26</v>
      </c>
      <c r="S13" s="13" t="s">
        <v>26</v>
      </c>
      <c r="T13" s="13" t="s">
        <v>1571</v>
      </c>
      <c r="U13" s="98" t="s">
        <v>28</v>
      </c>
      <c r="V13" s="98" t="s">
        <v>28</v>
      </c>
      <c r="W13" s="50"/>
      <c r="Y13">
        <f>COUNTA(H13:X13)</f>
        <v>15</v>
      </c>
    </row>
    <row r="14" spans="1:25" ht="15.75">
      <c r="A14" s="10" t="s">
        <v>1051</v>
      </c>
      <c r="B14" s="10" t="s">
        <v>1054</v>
      </c>
      <c r="C14" s="47" t="s">
        <v>1055</v>
      </c>
      <c r="D14" s="51">
        <v>315001</v>
      </c>
      <c r="E14" s="52" t="s">
        <v>38</v>
      </c>
      <c r="F14" s="11" t="str">
        <f>E14</f>
        <v>ALTRE CATEGORIE MERCEOLOGICHE</v>
      </c>
      <c r="G14" s="11"/>
      <c r="H14" s="12" t="s">
        <v>1056</v>
      </c>
      <c r="I14" s="13" t="s">
        <v>1057</v>
      </c>
      <c r="J14" s="97">
        <v>1</v>
      </c>
      <c r="K14" s="15">
        <v>315000</v>
      </c>
      <c r="L14" s="56">
        <v>315000</v>
      </c>
      <c r="M14" s="18">
        <v>1</v>
      </c>
      <c r="N14" s="17">
        <v>315000</v>
      </c>
      <c r="O14" s="17">
        <v>315000</v>
      </c>
      <c r="P14" s="14" t="s">
        <v>1058</v>
      </c>
      <c r="Q14" s="14" t="s">
        <v>1058</v>
      </c>
      <c r="R14" s="13" t="s">
        <v>265</v>
      </c>
      <c r="S14" s="13" t="s">
        <v>104</v>
      </c>
      <c r="T14" s="13" t="s">
        <v>1059</v>
      </c>
      <c r="U14" s="98" t="s">
        <v>28</v>
      </c>
      <c r="V14" s="98" t="s">
        <v>28</v>
      </c>
      <c r="W14" s="50"/>
      <c r="Y14">
        <f>COUNTA(H14:X14)</f>
        <v>15</v>
      </c>
    </row>
    <row r="15" spans="1:25" ht="315">
      <c r="A15" s="10" t="s">
        <v>1051</v>
      </c>
      <c r="B15" s="10" t="s">
        <v>1072</v>
      </c>
      <c r="C15" s="47" t="s">
        <v>1080</v>
      </c>
      <c r="D15" s="51">
        <v>1260600</v>
      </c>
      <c r="E15" s="52" t="s">
        <v>38</v>
      </c>
      <c r="F15" s="11" t="str">
        <f>E15</f>
        <v>ALTRE CATEGORIE MERCEOLOGICHE</v>
      </c>
      <c r="G15" s="11"/>
      <c r="H15" s="66" t="s">
        <v>1081</v>
      </c>
      <c r="I15" s="66" t="s">
        <v>1082</v>
      </c>
      <c r="J15" s="163" t="s">
        <v>1083</v>
      </c>
      <c r="K15" s="174">
        <v>205050</v>
      </c>
      <c r="L15" s="56">
        <v>1260600</v>
      </c>
      <c r="M15" s="180" t="s">
        <v>1084</v>
      </c>
      <c r="N15" s="183" t="s">
        <v>1085</v>
      </c>
      <c r="O15" s="183" t="s">
        <v>1086</v>
      </c>
      <c r="P15" s="186" t="s">
        <v>1087</v>
      </c>
      <c r="Q15" s="187" t="s">
        <v>1088</v>
      </c>
      <c r="R15" s="187" t="s">
        <v>26</v>
      </c>
      <c r="S15" s="187" t="s">
        <v>26</v>
      </c>
      <c r="T15" s="192" t="s">
        <v>1089</v>
      </c>
      <c r="U15" s="198" t="s">
        <v>28</v>
      </c>
      <c r="V15" s="198" t="s">
        <v>28</v>
      </c>
      <c r="W15" s="199" t="s">
        <v>1090</v>
      </c>
      <c r="X15" s="192" t="s">
        <v>1091</v>
      </c>
      <c r="Y15">
        <f>COUNTA(H15:X15)</f>
        <v>17</v>
      </c>
    </row>
    <row r="16" spans="1:25" ht="126">
      <c r="A16" s="10" t="s">
        <v>1051</v>
      </c>
      <c r="B16" s="10" t="s">
        <v>1072</v>
      </c>
      <c r="C16" s="47" t="s">
        <v>1080</v>
      </c>
      <c r="D16" s="51">
        <v>1260600</v>
      </c>
      <c r="E16" s="52" t="s">
        <v>38</v>
      </c>
      <c r="F16" s="11" t="str">
        <f>E16</f>
        <v>ALTRE CATEGORIE MERCEOLOGICHE</v>
      </c>
      <c r="G16" s="11"/>
      <c r="H16" s="66" t="s">
        <v>1092</v>
      </c>
      <c r="I16" s="66" t="s">
        <v>1093</v>
      </c>
      <c r="J16" s="163">
        <v>21</v>
      </c>
      <c r="K16" s="174">
        <v>525000</v>
      </c>
      <c r="L16" s="56">
        <v>1260600</v>
      </c>
      <c r="M16" s="180" t="s">
        <v>1094</v>
      </c>
      <c r="N16" s="143">
        <v>16800</v>
      </c>
      <c r="O16" s="143">
        <v>352800</v>
      </c>
      <c r="P16" s="186" t="s">
        <v>1087</v>
      </c>
      <c r="Q16" s="187" t="s">
        <v>1088</v>
      </c>
      <c r="R16" s="187" t="s">
        <v>26</v>
      </c>
      <c r="S16" s="187" t="s">
        <v>26</v>
      </c>
      <c r="T16" s="194" t="s">
        <v>1095</v>
      </c>
      <c r="U16" s="198" t="s">
        <v>28</v>
      </c>
      <c r="V16" s="198" t="s">
        <v>28</v>
      </c>
      <c r="W16" s="98"/>
      <c r="X16" s="192" t="s">
        <v>1091</v>
      </c>
      <c r="Y16">
        <f>COUNTA(H16:X16)</f>
        <v>16</v>
      </c>
    </row>
    <row r="17" spans="1:25" ht="173.25">
      <c r="A17" s="10" t="s">
        <v>1051</v>
      </c>
      <c r="B17" s="10" t="s">
        <v>1072</v>
      </c>
      <c r="C17" s="47" t="s">
        <v>1080</v>
      </c>
      <c r="D17" s="51">
        <v>1260600</v>
      </c>
      <c r="E17" s="52" t="s">
        <v>38</v>
      </c>
      <c r="F17" s="11" t="str">
        <f>E17</f>
        <v>ALTRE CATEGORIE MERCEOLOGICHE</v>
      </c>
      <c r="G17" s="11"/>
      <c r="H17" s="66" t="s">
        <v>1096</v>
      </c>
      <c r="I17" s="66" t="s">
        <v>1097</v>
      </c>
      <c r="J17" s="164">
        <v>16</v>
      </c>
      <c r="K17" s="174">
        <v>240000</v>
      </c>
      <c r="L17" s="56">
        <v>1260600</v>
      </c>
      <c r="M17" s="180" t="s">
        <v>1098</v>
      </c>
      <c r="N17" s="183" t="s">
        <v>1099</v>
      </c>
      <c r="O17" s="183" t="s">
        <v>1100</v>
      </c>
      <c r="P17" s="186" t="s">
        <v>1087</v>
      </c>
      <c r="Q17" s="190">
        <v>43965</v>
      </c>
      <c r="R17" s="187" t="s">
        <v>26</v>
      </c>
      <c r="S17" s="187" t="s">
        <v>26</v>
      </c>
      <c r="T17" s="192" t="s">
        <v>1101</v>
      </c>
      <c r="U17" s="198" t="s">
        <v>28</v>
      </c>
      <c r="V17" s="161" t="s">
        <v>1102</v>
      </c>
      <c r="W17" s="199" t="s">
        <v>1103</v>
      </c>
      <c r="X17" s="192" t="s">
        <v>1091</v>
      </c>
      <c r="Y17">
        <f>COUNTA(H17:X17)</f>
        <v>17</v>
      </c>
    </row>
    <row r="18" spans="1:25" ht="126">
      <c r="A18" s="10" t="s">
        <v>1051</v>
      </c>
      <c r="B18" s="10" t="s">
        <v>1072</v>
      </c>
      <c r="C18" s="47" t="s">
        <v>1080</v>
      </c>
      <c r="D18" s="51">
        <v>1260600</v>
      </c>
      <c r="E18" s="52" t="s">
        <v>38</v>
      </c>
      <c r="F18" s="11" t="str">
        <f>E18</f>
        <v>ALTRE CATEGORIE MERCEOLOGICHE</v>
      </c>
      <c r="G18" s="11"/>
      <c r="H18" s="66" t="s">
        <v>1104</v>
      </c>
      <c r="I18" s="66" t="s">
        <v>1105</v>
      </c>
      <c r="J18" s="164">
        <v>4</v>
      </c>
      <c r="K18" s="174">
        <v>20000</v>
      </c>
      <c r="L18" s="56">
        <v>1260600</v>
      </c>
      <c r="M18" s="180" t="s">
        <v>1106</v>
      </c>
      <c r="N18" s="183" t="s">
        <v>1107</v>
      </c>
      <c r="O18" s="183" t="s">
        <v>1108</v>
      </c>
      <c r="P18" s="186" t="s">
        <v>1087</v>
      </c>
      <c r="Q18" s="190">
        <v>43965</v>
      </c>
      <c r="R18" s="187" t="s">
        <v>26</v>
      </c>
      <c r="S18" s="187" t="s">
        <v>26</v>
      </c>
      <c r="T18" s="192" t="s">
        <v>1109</v>
      </c>
      <c r="U18" s="198" t="s">
        <v>28</v>
      </c>
      <c r="V18" s="198" t="s">
        <v>28</v>
      </c>
      <c r="W18" s="98"/>
      <c r="X18" s="192" t="s">
        <v>1091</v>
      </c>
      <c r="Y18">
        <f>COUNTA(H18:X18)</f>
        <v>16</v>
      </c>
    </row>
    <row r="19" spans="1:25" ht="141.75">
      <c r="A19" s="10" t="s">
        <v>1051</v>
      </c>
      <c r="B19" s="10" t="s">
        <v>1072</v>
      </c>
      <c r="C19" s="47" t="s">
        <v>1080</v>
      </c>
      <c r="D19" s="51">
        <v>1260600</v>
      </c>
      <c r="E19" s="52" t="s">
        <v>38</v>
      </c>
      <c r="F19" s="11" t="str">
        <f>E19</f>
        <v>ALTRE CATEGORIE MERCEOLOGICHE</v>
      </c>
      <c r="G19" s="11"/>
      <c r="H19" s="66" t="s">
        <v>1110</v>
      </c>
      <c r="I19" s="66" t="s">
        <v>1111</v>
      </c>
      <c r="J19" s="163" t="s">
        <v>1112</v>
      </c>
      <c r="K19" s="174">
        <v>255550</v>
      </c>
      <c r="L19" s="56">
        <v>1260600</v>
      </c>
      <c r="M19" s="180" t="s">
        <v>1113</v>
      </c>
      <c r="N19" s="183" t="s">
        <v>1114</v>
      </c>
      <c r="O19" s="183" t="s">
        <v>1115</v>
      </c>
      <c r="P19" s="186" t="s">
        <v>1087</v>
      </c>
      <c r="Q19" s="187" t="s">
        <v>1088</v>
      </c>
      <c r="R19" s="187" t="s">
        <v>26</v>
      </c>
      <c r="S19" s="187" t="s">
        <v>26</v>
      </c>
      <c r="T19" s="192" t="s">
        <v>1116</v>
      </c>
      <c r="U19" s="161" t="s">
        <v>1117</v>
      </c>
      <c r="V19" s="198" t="s">
        <v>28</v>
      </c>
      <c r="W19" s="199" t="s">
        <v>1118</v>
      </c>
      <c r="X19" s="192" t="s">
        <v>1091</v>
      </c>
      <c r="Y19">
        <f>COUNTA(H19:X19)</f>
        <v>17</v>
      </c>
    </row>
    <row r="20" spans="1:25" ht="30">
      <c r="A20" s="10" t="s">
        <v>1051</v>
      </c>
      <c r="B20" s="10" t="s">
        <v>1072</v>
      </c>
      <c r="C20" s="47" t="s">
        <v>1080</v>
      </c>
      <c r="D20" s="51">
        <v>1260600</v>
      </c>
      <c r="E20" s="52" t="s">
        <v>38</v>
      </c>
      <c r="F20" s="11" t="str">
        <f>E20</f>
        <v>ALTRE CATEGORIE MERCEOLOGICHE</v>
      </c>
      <c r="G20" s="11"/>
      <c r="H20" s="66" t="s">
        <v>1119</v>
      </c>
      <c r="I20" s="66" t="s">
        <v>1120</v>
      </c>
      <c r="J20" s="164">
        <v>6</v>
      </c>
      <c r="K20" s="174">
        <v>15000</v>
      </c>
      <c r="L20" s="56">
        <v>1260600</v>
      </c>
      <c r="M20" s="181" t="s">
        <v>1121</v>
      </c>
      <c r="N20" s="143">
        <v>0</v>
      </c>
      <c r="O20" s="143">
        <v>0</v>
      </c>
      <c r="P20" s="186"/>
      <c r="Q20" s="14"/>
      <c r="R20" s="13"/>
      <c r="S20" s="13"/>
      <c r="U20" s="50"/>
      <c r="V20" s="50"/>
      <c r="W20" s="50"/>
      <c r="Y20">
        <f>COUNTA(H20:X20)</f>
        <v>8</v>
      </c>
    </row>
    <row r="21" spans="1:25" ht="15.75">
      <c r="A21" s="10" t="s">
        <v>1051</v>
      </c>
      <c r="B21" s="10" t="s">
        <v>1123</v>
      </c>
      <c r="C21" s="47">
        <v>8258239269</v>
      </c>
      <c r="D21" s="51">
        <v>1023339.04</v>
      </c>
      <c r="E21" s="52" t="s">
        <v>38</v>
      </c>
      <c r="F21" s="11" t="str">
        <f>E21</f>
        <v>ALTRE CATEGORIE MERCEOLOGICHE</v>
      </c>
      <c r="G21" s="11"/>
      <c r="H21" s="12" t="s">
        <v>1160</v>
      </c>
      <c r="I21" s="13" t="s">
        <v>1161</v>
      </c>
      <c r="J21" s="97" t="s">
        <v>1162</v>
      </c>
      <c r="K21" s="15" t="s">
        <v>1163</v>
      </c>
      <c r="L21" s="56">
        <v>1023339.04</v>
      </c>
      <c r="M21" s="14" t="s">
        <v>1162</v>
      </c>
      <c r="N21" s="15" t="s">
        <v>1163</v>
      </c>
      <c r="O21" s="17">
        <v>1023339.04</v>
      </c>
      <c r="P21" s="14" t="s">
        <v>1164</v>
      </c>
      <c r="Q21" s="14" t="s">
        <v>1164</v>
      </c>
      <c r="R21" s="13" t="s">
        <v>26</v>
      </c>
      <c r="S21" s="13" t="s">
        <v>26</v>
      </c>
      <c r="T21" s="13" t="s">
        <v>1165</v>
      </c>
      <c r="U21" s="98" t="s">
        <v>28</v>
      </c>
      <c r="V21" s="98" t="s">
        <v>28</v>
      </c>
      <c r="W21" s="98" t="s">
        <v>52</v>
      </c>
      <c r="X21" s="13" t="s">
        <v>1166</v>
      </c>
      <c r="Y21">
        <f>COUNTA(H21:X21)</f>
        <v>17</v>
      </c>
    </row>
    <row r="22" spans="1:25" ht="31.5">
      <c r="A22" s="10" t="s">
        <v>1051</v>
      </c>
      <c r="B22" s="68" t="s">
        <v>1167</v>
      </c>
      <c r="C22" s="47">
        <v>8252409756</v>
      </c>
      <c r="D22" s="51">
        <v>208555.97</v>
      </c>
      <c r="E22" s="75" t="s">
        <v>38</v>
      </c>
      <c r="F22" s="11" t="str">
        <f>E22</f>
        <v>ALTRE CATEGORIE MERCEOLOGICHE</v>
      </c>
      <c r="G22" s="11"/>
      <c r="H22" s="12" t="s">
        <v>1198</v>
      </c>
      <c r="I22" s="36" t="s">
        <v>1199</v>
      </c>
      <c r="J22" s="97">
        <v>250</v>
      </c>
      <c r="K22" s="15">
        <v>85</v>
      </c>
      <c r="L22" s="56">
        <v>208555.97</v>
      </c>
      <c r="M22" s="18"/>
      <c r="N22" s="17"/>
      <c r="O22" s="17"/>
      <c r="P22" s="14"/>
      <c r="Q22" s="14"/>
      <c r="R22" s="13"/>
      <c r="S22" s="13"/>
      <c r="T22" s="13"/>
      <c r="U22" s="98"/>
      <c r="V22" s="98"/>
      <c r="W22" s="98" t="s">
        <v>1200</v>
      </c>
      <c r="X22" s="13"/>
      <c r="Y22">
        <f>COUNTA(H22:X22)</f>
        <v>6</v>
      </c>
    </row>
    <row r="23" spans="1:25" ht="16.5" customHeight="1">
      <c r="A23" s="10" t="s">
        <v>1051</v>
      </c>
      <c r="B23" s="10" t="s">
        <v>1201</v>
      </c>
      <c r="C23" s="47">
        <v>8239746580</v>
      </c>
      <c r="D23" s="51">
        <v>55600</v>
      </c>
      <c r="E23" s="52" t="s">
        <v>38</v>
      </c>
      <c r="F23" s="11" t="str">
        <f>E23</f>
        <v>ALTRE CATEGORIE MERCEOLOGICHE</v>
      </c>
      <c r="G23" s="11"/>
      <c r="H23" s="6" t="s">
        <v>1205</v>
      </c>
      <c r="I23" s="6" t="s">
        <v>1206</v>
      </c>
      <c r="J23" s="97">
        <v>4</v>
      </c>
      <c r="K23" s="15">
        <v>1000</v>
      </c>
      <c r="U23" s="50"/>
      <c r="V23" s="50"/>
      <c r="W23" s="50"/>
      <c r="X23" s="6" t="s">
        <v>1207</v>
      </c>
      <c r="Y23">
        <f>COUNTA(H23:X23)</f>
        <v>5</v>
      </c>
    </row>
    <row r="24" spans="1:25" ht="105">
      <c r="A24" s="10" t="s">
        <v>1051</v>
      </c>
      <c r="B24" s="68" t="s">
        <v>1208</v>
      </c>
      <c r="C24" s="47" t="s">
        <v>1224</v>
      </c>
      <c r="D24" s="51">
        <v>71523325</v>
      </c>
      <c r="E24" s="52" t="s">
        <v>38</v>
      </c>
      <c r="F24" s="11" t="str">
        <f>E24</f>
        <v>ALTRE CATEGORIE MERCEOLOGICHE</v>
      </c>
      <c r="G24" s="11"/>
      <c r="H24" s="79" t="s">
        <v>1225</v>
      </c>
      <c r="I24" s="76" t="s">
        <v>1226</v>
      </c>
      <c r="J24" s="137">
        <v>100</v>
      </c>
      <c r="K24" s="78">
        <v>500</v>
      </c>
      <c r="L24" s="56">
        <v>50000</v>
      </c>
      <c r="M24" s="142">
        <v>100</v>
      </c>
      <c r="N24" s="144">
        <v>348.74</v>
      </c>
      <c r="O24" s="78">
        <v>34874</v>
      </c>
      <c r="P24" s="77">
        <v>43944</v>
      </c>
      <c r="R24" s="79" t="s">
        <v>82</v>
      </c>
      <c r="S24" s="79" t="s">
        <v>26</v>
      </c>
      <c r="T24" s="6" t="s">
        <v>1227</v>
      </c>
      <c r="U24" s="79" t="s">
        <v>28</v>
      </c>
      <c r="V24" s="79" t="s">
        <v>28</v>
      </c>
      <c r="W24" s="50"/>
      <c r="X24" s="66" t="s">
        <v>1228</v>
      </c>
      <c r="Y24">
        <f>COUNTA(H24:X24)</f>
        <v>15</v>
      </c>
    </row>
    <row r="25" spans="1:25" ht="15.75">
      <c r="A25" s="10" t="s">
        <v>1051</v>
      </c>
      <c r="B25" s="68" t="s">
        <v>1229</v>
      </c>
      <c r="C25" s="47" t="s">
        <v>1230</v>
      </c>
      <c r="D25" s="51">
        <v>550000</v>
      </c>
      <c r="E25" s="52" t="s">
        <v>38</v>
      </c>
      <c r="F25" s="11" t="str">
        <f>E25</f>
        <v>ALTRE CATEGORIE MERCEOLOGICHE</v>
      </c>
      <c r="G25" s="11"/>
      <c r="J25" s="49"/>
      <c r="U25" s="50"/>
      <c r="V25" s="50"/>
      <c r="W25" s="50"/>
      <c r="X25" s="6" t="s">
        <v>1231</v>
      </c>
      <c r="Y25">
        <f>COUNTA(H25:X25)</f>
        <v>1</v>
      </c>
    </row>
    <row r="26" spans="1:25" ht="15.75">
      <c r="A26" s="10" t="s">
        <v>826</v>
      </c>
      <c r="B26" s="10" t="s">
        <v>825</v>
      </c>
      <c r="C26" s="40" t="s">
        <v>809</v>
      </c>
      <c r="D26" s="33">
        <v>22500000</v>
      </c>
      <c r="E26" s="11" t="s">
        <v>38</v>
      </c>
      <c r="F26" s="11" t="str">
        <f>E26</f>
        <v>ALTRE CATEGORIE MERCEOLOGICHE</v>
      </c>
      <c r="G26" s="11"/>
      <c r="H26" s="6" t="s">
        <v>810</v>
      </c>
      <c r="I26" s="6" t="s">
        <v>811</v>
      </c>
      <c r="J26" s="6">
        <v>2500</v>
      </c>
      <c r="K26" s="6">
        <v>9000</v>
      </c>
      <c r="L26" s="5">
        <v>22500000</v>
      </c>
      <c r="M26" s="6">
        <v>340</v>
      </c>
      <c r="N26" s="6">
        <v>3150</v>
      </c>
      <c r="O26" s="6">
        <v>5700000</v>
      </c>
      <c r="P26" s="6" t="s">
        <v>764</v>
      </c>
      <c r="Q26" s="6">
        <v>25</v>
      </c>
      <c r="R26" s="6" t="s">
        <v>26</v>
      </c>
      <c r="S26" s="6" t="s">
        <v>26</v>
      </c>
      <c r="T26" s="6" t="s">
        <v>812</v>
      </c>
      <c r="U26" s="6" t="s">
        <v>28</v>
      </c>
      <c r="V26" s="6" t="s">
        <v>28</v>
      </c>
      <c r="Y26">
        <f>COUNTA(H26:X26)</f>
        <v>15</v>
      </c>
    </row>
    <row r="27" spans="1:25" ht="15.75">
      <c r="A27" s="10" t="s">
        <v>826</v>
      </c>
      <c r="B27" s="10" t="s">
        <v>825</v>
      </c>
      <c r="C27" s="40" t="s">
        <v>809</v>
      </c>
      <c r="D27" s="33">
        <v>22500000</v>
      </c>
      <c r="E27" s="11" t="s">
        <v>38</v>
      </c>
      <c r="F27" s="11" t="str">
        <f>E27</f>
        <v>ALTRE CATEGORIE MERCEOLOGICHE</v>
      </c>
      <c r="G27" s="11"/>
      <c r="H27" s="6" t="s">
        <v>810</v>
      </c>
      <c r="I27" s="6" t="s">
        <v>811</v>
      </c>
      <c r="J27" s="6">
        <v>2500</v>
      </c>
      <c r="K27" s="6">
        <v>9000</v>
      </c>
      <c r="L27" s="5">
        <v>22500000</v>
      </c>
      <c r="M27" s="6">
        <v>3800</v>
      </c>
      <c r="N27" s="6">
        <v>1500</v>
      </c>
      <c r="O27" s="6">
        <v>1071000</v>
      </c>
      <c r="P27" s="6" t="s">
        <v>764</v>
      </c>
      <c r="Q27" s="6" t="s">
        <v>43</v>
      </c>
      <c r="R27" s="6" t="s">
        <v>26</v>
      </c>
      <c r="S27" s="6" t="s">
        <v>26</v>
      </c>
      <c r="T27" s="6" t="s">
        <v>813</v>
      </c>
      <c r="U27" s="6" t="s">
        <v>28</v>
      </c>
      <c r="V27" s="6" t="s">
        <v>28</v>
      </c>
      <c r="Y27">
        <f>COUNTA(H27:X27)</f>
        <v>15</v>
      </c>
    </row>
    <row r="28" spans="1:25" ht="15.75">
      <c r="A28" s="10" t="s">
        <v>826</v>
      </c>
      <c r="B28" s="10" t="s">
        <v>825</v>
      </c>
      <c r="C28" s="40" t="s">
        <v>809</v>
      </c>
      <c r="D28" s="33">
        <v>22500000</v>
      </c>
      <c r="E28" s="11" t="s">
        <v>38</v>
      </c>
      <c r="F28" s="11" t="str">
        <f>E28</f>
        <v>ALTRE CATEGORIE MERCEOLOGICHE</v>
      </c>
      <c r="G28" s="11"/>
      <c r="H28" s="6" t="s">
        <v>810</v>
      </c>
      <c r="I28" s="6" t="s">
        <v>811</v>
      </c>
      <c r="J28" s="6">
        <v>2500</v>
      </c>
      <c r="K28" s="6">
        <v>9000</v>
      </c>
      <c r="L28" s="5">
        <v>22500000</v>
      </c>
      <c r="M28" s="6">
        <v>502</v>
      </c>
      <c r="N28" s="6">
        <v>8500</v>
      </c>
      <c r="O28" s="6">
        <v>4267000</v>
      </c>
      <c r="P28" s="6" t="s">
        <v>786</v>
      </c>
      <c r="Q28" s="6">
        <v>5</v>
      </c>
      <c r="R28" s="6" t="s">
        <v>26</v>
      </c>
      <c r="S28" s="6" t="s">
        <v>26</v>
      </c>
      <c r="T28" s="6" t="s">
        <v>814</v>
      </c>
      <c r="U28" s="6" t="s">
        <v>28</v>
      </c>
      <c r="V28" s="6" t="s">
        <v>28</v>
      </c>
      <c r="Y28">
        <f>COUNTA(H28:X28)</f>
        <v>15</v>
      </c>
    </row>
    <row r="29" spans="1:25" ht="15.75">
      <c r="A29" s="10" t="s">
        <v>826</v>
      </c>
      <c r="B29" s="10" t="s">
        <v>825</v>
      </c>
      <c r="C29" s="40" t="s">
        <v>809</v>
      </c>
      <c r="D29" s="33">
        <v>22500000</v>
      </c>
      <c r="E29" s="11" t="s">
        <v>38</v>
      </c>
      <c r="F29" s="11" t="str">
        <f>E29</f>
        <v>ALTRE CATEGORIE MERCEOLOGICHE</v>
      </c>
      <c r="G29" s="11"/>
      <c r="H29" s="6" t="s">
        <v>810</v>
      </c>
      <c r="I29" s="6" t="s">
        <v>811</v>
      </c>
      <c r="J29" s="6">
        <v>2500</v>
      </c>
      <c r="K29" s="6">
        <v>9000</v>
      </c>
      <c r="L29" s="5">
        <v>22500000</v>
      </c>
      <c r="M29" s="6">
        <v>500</v>
      </c>
      <c r="N29" s="6">
        <v>2430</v>
      </c>
      <c r="O29" s="6">
        <v>1215000</v>
      </c>
      <c r="P29" s="6" t="s">
        <v>748</v>
      </c>
      <c r="Q29" s="6" t="s">
        <v>768</v>
      </c>
      <c r="R29" s="6" t="s">
        <v>26</v>
      </c>
      <c r="S29" s="6" t="s">
        <v>26</v>
      </c>
      <c r="T29" s="6" t="s">
        <v>815</v>
      </c>
      <c r="U29" s="6" t="s">
        <v>768</v>
      </c>
      <c r="V29" s="6" t="s">
        <v>768</v>
      </c>
      <c r="X29" s="6" t="s">
        <v>816</v>
      </c>
      <c r="Y29">
        <f>COUNTA(H29:X29)</f>
        <v>16</v>
      </c>
    </row>
    <row r="30" spans="1:25" ht="15.75">
      <c r="A30" s="10" t="s">
        <v>826</v>
      </c>
      <c r="B30" s="10" t="s">
        <v>825</v>
      </c>
      <c r="C30" s="40" t="s">
        <v>809</v>
      </c>
      <c r="D30" s="33">
        <v>22500000</v>
      </c>
      <c r="E30" s="11" t="s">
        <v>38</v>
      </c>
      <c r="F30" s="11" t="str">
        <f>E30</f>
        <v>ALTRE CATEGORIE MERCEOLOGICHE</v>
      </c>
      <c r="G30" s="11"/>
      <c r="H30" s="6" t="s">
        <v>810</v>
      </c>
      <c r="I30" s="6" t="s">
        <v>811</v>
      </c>
      <c r="J30" s="6">
        <v>2500</v>
      </c>
      <c r="K30" s="6">
        <v>9000</v>
      </c>
      <c r="L30" s="5">
        <v>22500000</v>
      </c>
      <c r="M30" s="6">
        <v>270</v>
      </c>
      <c r="N30" s="6">
        <v>3333.65</v>
      </c>
      <c r="O30" s="6">
        <v>900085.5</v>
      </c>
      <c r="P30" s="6" t="s">
        <v>764</v>
      </c>
      <c r="Q30" s="6">
        <v>14</v>
      </c>
      <c r="R30" s="6" t="s">
        <v>26</v>
      </c>
      <c r="S30" s="6" t="s">
        <v>26</v>
      </c>
      <c r="T30" s="6" t="s">
        <v>817</v>
      </c>
      <c r="U30" s="6" t="s">
        <v>28</v>
      </c>
      <c r="V30" s="6" t="s">
        <v>28</v>
      </c>
      <c r="Y30">
        <f>COUNTA(H30:X30)</f>
        <v>15</v>
      </c>
    </row>
    <row r="31" spans="1:25" ht="15.75">
      <c r="A31" s="10" t="s">
        <v>826</v>
      </c>
      <c r="B31" s="10" t="s">
        <v>825</v>
      </c>
      <c r="C31" s="40" t="s">
        <v>809</v>
      </c>
      <c r="D31" s="33">
        <v>22500000</v>
      </c>
      <c r="E31" s="11" t="s">
        <v>38</v>
      </c>
      <c r="F31" s="11" t="str">
        <f>E31</f>
        <v>ALTRE CATEGORIE MERCEOLOGICHE</v>
      </c>
      <c r="G31" s="11"/>
      <c r="H31" s="6" t="s">
        <v>810</v>
      </c>
      <c r="I31" s="6" t="s">
        <v>811</v>
      </c>
      <c r="J31" s="6">
        <v>2500</v>
      </c>
      <c r="K31" s="6">
        <v>9000</v>
      </c>
      <c r="L31" s="5">
        <v>22500000</v>
      </c>
      <c r="M31" s="6">
        <v>5</v>
      </c>
      <c r="N31" s="6">
        <v>9000</v>
      </c>
      <c r="O31" s="6">
        <v>45000</v>
      </c>
      <c r="P31" s="6" t="s">
        <v>761</v>
      </c>
      <c r="Q31" s="6">
        <v>7</v>
      </c>
      <c r="R31" s="6" t="s">
        <v>26</v>
      </c>
      <c r="S31" s="6" t="s">
        <v>26</v>
      </c>
      <c r="T31" s="6" t="s">
        <v>818</v>
      </c>
      <c r="U31" s="6" t="s">
        <v>28</v>
      </c>
      <c r="V31" s="6" t="s">
        <v>28</v>
      </c>
      <c r="Y31">
        <f>COUNTA(H31:X31)</f>
        <v>15</v>
      </c>
    </row>
    <row r="32" spans="1:25" ht="15.75">
      <c r="A32" s="10" t="s">
        <v>826</v>
      </c>
      <c r="B32" s="10" t="s">
        <v>825</v>
      </c>
      <c r="C32" s="40" t="s">
        <v>809</v>
      </c>
      <c r="D32" s="33">
        <v>22500000</v>
      </c>
      <c r="E32" s="11" t="s">
        <v>38</v>
      </c>
      <c r="F32" s="11" t="str">
        <f>E32</f>
        <v>ALTRE CATEGORIE MERCEOLOGICHE</v>
      </c>
      <c r="G32" s="11"/>
      <c r="H32" s="6" t="s">
        <v>810</v>
      </c>
      <c r="I32" s="6" t="s">
        <v>811</v>
      </c>
      <c r="J32" s="6">
        <v>2500</v>
      </c>
      <c r="K32" s="6">
        <v>9000</v>
      </c>
      <c r="L32" s="5">
        <v>22500000</v>
      </c>
      <c r="M32" s="6">
        <v>700</v>
      </c>
      <c r="N32" s="6">
        <v>3400</v>
      </c>
      <c r="O32" s="6">
        <v>2380000</v>
      </c>
      <c r="P32" s="6" t="s">
        <v>748</v>
      </c>
      <c r="Q32" s="6">
        <v>28</v>
      </c>
      <c r="R32" s="6" t="s">
        <v>26</v>
      </c>
      <c r="S32" s="6" t="s">
        <v>26</v>
      </c>
      <c r="T32" s="6" t="s">
        <v>819</v>
      </c>
      <c r="U32" s="6" t="s">
        <v>28</v>
      </c>
      <c r="V32" s="6" t="s">
        <v>28</v>
      </c>
      <c r="Y32">
        <f>COUNTA(H32:X32)</f>
        <v>15</v>
      </c>
    </row>
    <row r="33" spans="1:25" ht="15.75">
      <c r="A33" s="10" t="s">
        <v>826</v>
      </c>
      <c r="B33" s="10" t="s">
        <v>825</v>
      </c>
      <c r="C33" s="40" t="s">
        <v>809</v>
      </c>
      <c r="D33" s="33">
        <v>22500000</v>
      </c>
      <c r="E33" s="11" t="s">
        <v>38</v>
      </c>
      <c r="F33" s="11" t="str">
        <f>E33</f>
        <v>ALTRE CATEGORIE MERCEOLOGICHE</v>
      </c>
      <c r="G33" s="11"/>
      <c r="H33" s="6" t="s">
        <v>810</v>
      </c>
      <c r="I33" s="6" t="s">
        <v>811</v>
      </c>
      <c r="J33" s="6">
        <v>2500</v>
      </c>
      <c r="K33" s="6">
        <v>9000</v>
      </c>
      <c r="L33" s="5">
        <v>22500000</v>
      </c>
      <c r="M33" s="6">
        <v>30</v>
      </c>
      <c r="N33" s="6">
        <v>8459</v>
      </c>
      <c r="O33" s="6">
        <v>253770</v>
      </c>
      <c r="P33" s="6" t="s">
        <v>748</v>
      </c>
      <c r="Q33" s="6" t="s">
        <v>768</v>
      </c>
      <c r="R33" s="6" t="s">
        <v>26</v>
      </c>
      <c r="S33" s="6" t="s">
        <v>26</v>
      </c>
      <c r="T33" s="6" t="s">
        <v>820</v>
      </c>
      <c r="U33" s="6" t="s">
        <v>768</v>
      </c>
      <c r="V33" s="6" t="s">
        <v>768</v>
      </c>
      <c r="X33" s="6" t="s">
        <v>816</v>
      </c>
      <c r="Y33">
        <f>COUNTA(H33:X33)</f>
        <v>16</v>
      </c>
    </row>
    <row r="34" spans="1:25" ht="15.75">
      <c r="A34" s="10" t="s">
        <v>826</v>
      </c>
      <c r="B34" s="10" t="s">
        <v>825</v>
      </c>
      <c r="C34" s="40" t="s">
        <v>809</v>
      </c>
      <c r="D34" s="33">
        <v>22500000</v>
      </c>
      <c r="E34" s="11" t="s">
        <v>38</v>
      </c>
      <c r="F34" s="11" t="str">
        <f>E34</f>
        <v>ALTRE CATEGORIE MERCEOLOGICHE</v>
      </c>
      <c r="G34" s="11"/>
      <c r="H34" s="6" t="s">
        <v>810</v>
      </c>
      <c r="I34" s="6" t="s">
        <v>811</v>
      </c>
      <c r="J34" s="6">
        <v>2500</v>
      </c>
      <c r="K34" s="6">
        <v>9000</v>
      </c>
      <c r="L34" s="5">
        <v>22500000</v>
      </c>
      <c r="M34" s="6">
        <v>220</v>
      </c>
      <c r="N34" s="6">
        <v>6380</v>
      </c>
      <c r="O34" s="6">
        <v>1403600</v>
      </c>
      <c r="P34" s="6" t="s">
        <v>761</v>
      </c>
      <c r="Q34" s="6">
        <v>7</v>
      </c>
      <c r="R34" s="6" t="s">
        <v>26</v>
      </c>
      <c r="S34" s="6" t="s">
        <v>26</v>
      </c>
      <c r="T34" s="6" t="s">
        <v>821</v>
      </c>
      <c r="U34" s="6" t="s">
        <v>28</v>
      </c>
      <c r="V34" s="6" t="s">
        <v>28</v>
      </c>
      <c r="Y34">
        <f>COUNTA(H34:X34)</f>
        <v>15</v>
      </c>
    </row>
    <row r="35" spans="1:25" ht="15.75">
      <c r="A35" s="10" t="s">
        <v>826</v>
      </c>
      <c r="B35" s="10" t="s">
        <v>825</v>
      </c>
      <c r="C35" s="40" t="s">
        <v>809</v>
      </c>
      <c r="D35" s="33">
        <v>22500000</v>
      </c>
      <c r="E35" s="11" t="s">
        <v>38</v>
      </c>
      <c r="F35" s="11" t="str">
        <f>E35</f>
        <v>ALTRE CATEGORIE MERCEOLOGICHE</v>
      </c>
      <c r="G35" s="11"/>
      <c r="H35" s="6" t="s">
        <v>810</v>
      </c>
      <c r="I35" s="6" t="s">
        <v>811</v>
      </c>
      <c r="J35" s="6">
        <v>2500</v>
      </c>
      <c r="K35" s="6">
        <v>9000</v>
      </c>
      <c r="L35" s="5">
        <v>22500000</v>
      </c>
      <c r="M35" s="6">
        <v>206</v>
      </c>
      <c r="N35" s="6">
        <v>2900</v>
      </c>
      <c r="O35" s="6">
        <v>597400</v>
      </c>
      <c r="P35" s="6" t="s">
        <v>761</v>
      </c>
      <c r="Q35" s="6">
        <v>4</v>
      </c>
      <c r="R35" s="6" t="s">
        <v>26</v>
      </c>
      <c r="S35" s="6" t="s">
        <v>26</v>
      </c>
      <c r="T35" s="6" t="s">
        <v>822</v>
      </c>
      <c r="U35" s="6" t="s">
        <v>28</v>
      </c>
      <c r="V35" s="6" t="s">
        <v>28</v>
      </c>
      <c r="Y35">
        <f>COUNTA(H35:X35)</f>
        <v>15</v>
      </c>
    </row>
    <row r="36" spans="1:25" ht="15.75">
      <c r="A36" s="10" t="s">
        <v>826</v>
      </c>
      <c r="B36" s="10" t="s">
        <v>825</v>
      </c>
      <c r="C36" s="40" t="s">
        <v>809</v>
      </c>
      <c r="D36" s="33">
        <v>22500000</v>
      </c>
      <c r="E36" s="11" t="s">
        <v>38</v>
      </c>
      <c r="F36" s="11" t="str">
        <f>E36</f>
        <v>ALTRE CATEGORIE MERCEOLOGICHE</v>
      </c>
      <c r="G36" s="11"/>
      <c r="H36" s="6" t="s">
        <v>810</v>
      </c>
      <c r="I36" s="6" t="s">
        <v>811</v>
      </c>
      <c r="J36" s="6">
        <v>2500</v>
      </c>
      <c r="K36" s="6">
        <v>9000</v>
      </c>
      <c r="L36" s="5">
        <v>22500000</v>
      </c>
      <c r="M36" s="6">
        <v>100</v>
      </c>
      <c r="N36" s="6">
        <v>2540</v>
      </c>
      <c r="O36" s="6">
        <v>254000</v>
      </c>
      <c r="P36" s="6" t="s">
        <v>748</v>
      </c>
      <c r="Q36" s="6" t="s">
        <v>768</v>
      </c>
      <c r="R36" s="6" t="s">
        <v>26</v>
      </c>
      <c r="S36" s="6" t="s">
        <v>26</v>
      </c>
      <c r="T36" s="6" t="s">
        <v>823</v>
      </c>
      <c r="U36" s="6" t="s">
        <v>768</v>
      </c>
      <c r="V36" s="6" t="s">
        <v>768</v>
      </c>
      <c r="X36" s="6" t="s">
        <v>816</v>
      </c>
      <c r="Y36">
        <f>COUNTA(H36:X36)</f>
        <v>16</v>
      </c>
    </row>
    <row r="37" spans="1:25" ht="15.75">
      <c r="A37" s="10" t="s">
        <v>826</v>
      </c>
      <c r="B37" s="10" t="s">
        <v>825</v>
      </c>
      <c r="C37" s="40" t="s">
        <v>809</v>
      </c>
      <c r="D37" s="33">
        <v>22500000</v>
      </c>
      <c r="E37" s="11" t="s">
        <v>38</v>
      </c>
      <c r="F37" s="11" t="str">
        <f>E37</f>
        <v>ALTRE CATEGORIE MERCEOLOGICHE</v>
      </c>
      <c r="G37" s="11"/>
      <c r="H37" s="6" t="s">
        <v>810</v>
      </c>
      <c r="I37" s="6" t="s">
        <v>811</v>
      </c>
      <c r="J37" s="6">
        <v>2500</v>
      </c>
      <c r="K37" s="6">
        <v>9000</v>
      </c>
      <c r="L37" s="5">
        <v>22500000</v>
      </c>
      <c r="M37" s="6">
        <v>120</v>
      </c>
      <c r="N37" s="6">
        <v>8000</v>
      </c>
      <c r="O37" s="6">
        <v>960000</v>
      </c>
      <c r="P37" s="6" t="s">
        <v>748</v>
      </c>
      <c r="Q37" s="6" t="s">
        <v>768</v>
      </c>
      <c r="R37" s="6" t="s">
        <v>26</v>
      </c>
      <c r="S37" s="6" t="s">
        <v>26</v>
      </c>
      <c r="T37" s="6" t="s">
        <v>824</v>
      </c>
      <c r="U37" s="6" t="s">
        <v>768</v>
      </c>
      <c r="V37" s="6" t="s">
        <v>768</v>
      </c>
      <c r="X37" s="6" t="s">
        <v>816</v>
      </c>
      <c r="Y37">
        <f>COUNTA(H37:X37)</f>
        <v>16</v>
      </c>
    </row>
    <row r="38" spans="1:25" ht="15.75">
      <c r="A38" s="10" t="s">
        <v>826</v>
      </c>
      <c r="B38" s="10" t="s">
        <v>828</v>
      </c>
      <c r="C38" s="40" t="s">
        <v>827</v>
      </c>
      <c r="D38" s="33">
        <v>491800</v>
      </c>
      <c r="E38" s="11" t="s">
        <v>38</v>
      </c>
      <c r="F38" s="11" t="str">
        <f>E38</f>
        <v>ALTRE CATEGORIE MERCEOLOGICHE</v>
      </c>
      <c r="G38" s="11"/>
      <c r="H38" s="35" t="s">
        <v>623</v>
      </c>
      <c r="Y38">
        <f>COUNTA(H38:X38)</f>
        <v>1</v>
      </c>
    </row>
    <row r="39" spans="1:25" ht="15.75">
      <c r="A39" s="10" t="s">
        <v>826</v>
      </c>
      <c r="B39" s="10" t="s">
        <v>835</v>
      </c>
      <c r="C39" s="40" t="s">
        <v>834</v>
      </c>
      <c r="D39" s="33">
        <v>1800000</v>
      </c>
      <c r="E39" s="11" t="s">
        <v>38</v>
      </c>
      <c r="F39" s="11" t="str">
        <f>E39</f>
        <v>ALTRE CATEGORIE MERCEOLOGICHE</v>
      </c>
      <c r="G39" s="11"/>
      <c r="H39" s="6" t="s">
        <v>829</v>
      </c>
      <c r="I39" s="6" t="s">
        <v>829</v>
      </c>
      <c r="J39" s="6">
        <v>550</v>
      </c>
      <c r="K39" s="6" t="s">
        <v>830</v>
      </c>
      <c r="L39" s="5" t="s">
        <v>830</v>
      </c>
      <c r="M39" s="6" t="s">
        <v>830</v>
      </c>
      <c r="N39" s="6" t="s">
        <v>830</v>
      </c>
      <c r="O39" s="6" t="s">
        <v>830</v>
      </c>
      <c r="P39" s="6" t="s">
        <v>830</v>
      </c>
      <c r="Q39" s="6" t="s">
        <v>830</v>
      </c>
      <c r="R39" s="6" t="s">
        <v>830</v>
      </c>
      <c r="S39" s="6" t="s">
        <v>830</v>
      </c>
      <c r="T39" s="6" t="s">
        <v>831</v>
      </c>
      <c r="U39" s="6" t="s">
        <v>830</v>
      </c>
      <c r="V39" s="6" t="s">
        <v>830</v>
      </c>
      <c r="W39" s="6" t="s">
        <v>830</v>
      </c>
      <c r="X39" s="6" t="s">
        <v>830</v>
      </c>
      <c r="Y39">
        <f>COUNTA(H39:X39)</f>
        <v>17</v>
      </c>
    </row>
    <row r="40" spans="1:25" ht="15.75">
      <c r="A40" s="10" t="s">
        <v>826</v>
      </c>
      <c r="B40" s="10" t="s">
        <v>835</v>
      </c>
      <c r="C40" s="40" t="s">
        <v>834</v>
      </c>
      <c r="D40" s="33">
        <v>1800000</v>
      </c>
      <c r="E40" s="11" t="s">
        <v>38</v>
      </c>
      <c r="F40" s="11" t="str">
        <f>E40</f>
        <v>ALTRE CATEGORIE MERCEOLOGICHE</v>
      </c>
      <c r="G40" s="11"/>
      <c r="H40" s="6" t="s">
        <v>832</v>
      </c>
      <c r="I40" s="6" t="s">
        <v>833</v>
      </c>
      <c r="J40" s="6">
        <v>80000</v>
      </c>
      <c r="K40" s="6" t="s">
        <v>830</v>
      </c>
      <c r="L40" s="5" t="s">
        <v>830</v>
      </c>
      <c r="M40" s="6" t="s">
        <v>830</v>
      </c>
      <c r="N40" s="6" t="s">
        <v>830</v>
      </c>
      <c r="O40" s="6" t="s">
        <v>830</v>
      </c>
      <c r="P40" s="6" t="s">
        <v>830</v>
      </c>
      <c r="Q40" s="6" t="s">
        <v>830</v>
      </c>
      <c r="R40" s="6" t="s">
        <v>830</v>
      </c>
      <c r="S40" s="6" t="s">
        <v>830</v>
      </c>
      <c r="T40" s="6" t="s">
        <v>831</v>
      </c>
      <c r="U40" s="6" t="s">
        <v>830</v>
      </c>
      <c r="V40" s="6" t="s">
        <v>830</v>
      </c>
      <c r="W40" s="6" t="s">
        <v>830</v>
      </c>
      <c r="X40" s="6" t="s">
        <v>830</v>
      </c>
      <c r="Y40">
        <f>COUNTA(H40:X40)</f>
        <v>17</v>
      </c>
    </row>
    <row r="41" spans="1:25" ht="30">
      <c r="A41" s="10" t="s">
        <v>1232</v>
      </c>
      <c r="B41" s="10" t="s">
        <v>1233</v>
      </c>
      <c r="C41" s="47" t="s">
        <v>1234</v>
      </c>
      <c r="D41" s="80">
        <v>74000</v>
      </c>
      <c r="E41" s="52" t="s">
        <v>38</v>
      </c>
      <c r="F41" s="11" t="str">
        <f>E41</f>
        <v>ALTRE CATEGORIE MERCEOLOGICHE</v>
      </c>
      <c r="G41" s="11"/>
      <c r="H41" s="6" t="s">
        <v>1235</v>
      </c>
      <c r="I41" s="6" t="s">
        <v>1236</v>
      </c>
      <c r="J41" s="49">
        <v>1</v>
      </c>
      <c r="K41" s="81">
        <v>74000</v>
      </c>
      <c r="L41" s="56">
        <v>74000</v>
      </c>
      <c r="M41" s="6">
        <v>1</v>
      </c>
      <c r="N41" s="82">
        <v>74000</v>
      </c>
      <c r="O41" s="82">
        <v>74000</v>
      </c>
      <c r="P41" s="6">
        <v>90</v>
      </c>
      <c r="Q41" s="6">
        <v>90</v>
      </c>
      <c r="R41" s="6" t="s">
        <v>26</v>
      </c>
      <c r="S41" s="6" t="s">
        <v>26</v>
      </c>
      <c r="T41" s="66" t="s">
        <v>1237</v>
      </c>
      <c r="U41" s="50" t="s">
        <v>28</v>
      </c>
      <c r="V41" s="50" t="s">
        <v>28</v>
      </c>
      <c r="W41" s="50" t="s">
        <v>1238</v>
      </c>
      <c r="Y41">
        <f>COUNTA(H41:X41)</f>
        <v>16</v>
      </c>
    </row>
    <row r="42" spans="1:25" ht="409.5">
      <c r="A42" s="10" t="s">
        <v>1232</v>
      </c>
      <c r="B42" s="68" t="s">
        <v>1239</v>
      </c>
      <c r="C42" s="47" t="s">
        <v>1246</v>
      </c>
      <c r="D42" s="80">
        <v>294618</v>
      </c>
      <c r="E42" s="52" t="s">
        <v>38</v>
      </c>
      <c r="F42" s="11" t="str">
        <f>E42</f>
        <v>ALTRE CATEGORIE MERCEOLOGICHE</v>
      </c>
      <c r="G42" s="11"/>
      <c r="H42" s="6" t="s">
        <v>1247</v>
      </c>
      <c r="I42" s="66" t="s">
        <v>1248</v>
      </c>
      <c r="J42" s="49">
        <v>1</v>
      </c>
      <c r="K42" s="81">
        <v>294618</v>
      </c>
      <c r="L42" s="83">
        <v>294618</v>
      </c>
      <c r="M42" s="6">
        <v>1</v>
      </c>
      <c r="N42" s="81">
        <v>294618</v>
      </c>
      <c r="O42" s="82">
        <v>0</v>
      </c>
      <c r="T42" s="6" t="s">
        <v>682</v>
      </c>
      <c r="U42" s="66"/>
      <c r="V42" s="50"/>
      <c r="W42" s="50"/>
      <c r="X42" s="66" t="s">
        <v>1249</v>
      </c>
      <c r="Y42">
        <f>COUNTA(H42:X42)</f>
        <v>10</v>
      </c>
    </row>
    <row r="43" spans="1:25" ht="63">
      <c r="A43" s="10" t="s">
        <v>1232</v>
      </c>
      <c r="B43" s="68" t="s">
        <v>1250</v>
      </c>
      <c r="C43" s="47" t="s">
        <v>1271</v>
      </c>
      <c r="D43" s="51">
        <v>660000</v>
      </c>
      <c r="E43" s="75" t="s">
        <v>38</v>
      </c>
      <c r="F43" s="11" t="str">
        <f>E43</f>
        <v>ALTRE CATEGORIE MERCEOLOGICHE</v>
      </c>
      <c r="G43" s="11"/>
      <c r="H43" s="12" t="s">
        <v>1272</v>
      </c>
      <c r="I43" s="110" t="s">
        <v>1273</v>
      </c>
      <c r="J43" s="97"/>
      <c r="K43" s="15"/>
      <c r="L43" s="56">
        <v>660000</v>
      </c>
      <c r="M43" s="18"/>
      <c r="N43" s="17"/>
      <c r="O43" s="17"/>
      <c r="P43" s="14"/>
      <c r="Q43" s="14"/>
      <c r="R43" s="13"/>
      <c r="S43" s="13"/>
      <c r="T43" s="13"/>
      <c r="U43" s="98"/>
      <c r="V43" s="98"/>
      <c r="W43" s="98"/>
      <c r="X43" s="110" t="s">
        <v>1274</v>
      </c>
      <c r="Y43">
        <f>COUNTA(H43:X43)</f>
        <v>4</v>
      </c>
    </row>
    <row r="44" spans="1:25" ht="315">
      <c r="A44" s="10" t="s">
        <v>1232</v>
      </c>
      <c r="B44" s="68" t="s">
        <v>1275</v>
      </c>
      <c r="C44" s="47" t="s">
        <v>1287</v>
      </c>
      <c r="D44" s="80">
        <v>85000</v>
      </c>
      <c r="E44" s="75" t="s">
        <v>38</v>
      </c>
      <c r="F44" s="11" t="str">
        <f>E44</f>
        <v>ALTRE CATEGORIE MERCEOLOGICHE</v>
      </c>
      <c r="G44" s="11"/>
      <c r="H44" s="6" t="s">
        <v>1288</v>
      </c>
      <c r="I44" s="84" t="s">
        <v>1289</v>
      </c>
      <c r="J44" s="85" t="s">
        <v>1290</v>
      </c>
      <c r="K44" s="84" t="s">
        <v>1291</v>
      </c>
      <c r="L44" s="83">
        <v>85000</v>
      </c>
      <c r="M44" s="84" t="s">
        <v>1292</v>
      </c>
      <c r="N44" s="84" t="s">
        <v>1293</v>
      </c>
      <c r="O44" s="84" t="s">
        <v>1294</v>
      </c>
      <c r="P44" s="6">
        <v>275</v>
      </c>
      <c r="Q44" s="6">
        <v>275</v>
      </c>
      <c r="R44" s="84" t="s">
        <v>1295</v>
      </c>
      <c r="S44" s="84" t="s">
        <v>1295</v>
      </c>
      <c r="T44" s="84" t="s">
        <v>1296</v>
      </c>
      <c r="U44" s="50" t="s">
        <v>28</v>
      </c>
      <c r="V44" s="50" t="s">
        <v>28</v>
      </c>
      <c r="W44" s="86"/>
      <c r="X44" s="84" t="s">
        <v>1297</v>
      </c>
      <c r="Y44">
        <f>COUNTA(H44:X44)</f>
        <v>16</v>
      </c>
    </row>
    <row r="45" spans="1:25" ht="30">
      <c r="A45" s="10" t="s">
        <v>1232</v>
      </c>
      <c r="B45" s="68" t="s">
        <v>1308</v>
      </c>
      <c r="C45" s="47">
        <v>8257795402</v>
      </c>
      <c r="D45" s="51">
        <v>2854083.2</v>
      </c>
      <c r="E45" s="75" t="s">
        <v>38</v>
      </c>
      <c r="F45" s="11" t="str">
        <f>E45</f>
        <v>ALTRE CATEGORIE MERCEOLOGICHE</v>
      </c>
      <c r="G45" s="11"/>
      <c r="H45" s="34"/>
      <c r="I45" s="13"/>
      <c r="J45" s="97"/>
      <c r="K45" s="15"/>
      <c r="L45" s="56"/>
      <c r="M45" s="18"/>
      <c r="N45" s="17"/>
      <c r="O45" s="17"/>
      <c r="P45" s="14"/>
      <c r="Q45" s="14"/>
      <c r="R45" s="13"/>
      <c r="S45" s="13"/>
      <c r="T45" s="13"/>
      <c r="U45" s="98"/>
      <c r="V45" s="98"/>
      <c r="W45" s="50"/>
      <c r="X45" s="66" t="s">
        <v>1331</v>
      </c>
      <c r="Y45">
        <f>COUNTA(H45:X45)</f>
        <v>1</v>
      </c>
    </row>
    <row r="46" spans="1:25" ht="45">
      <c r="A46" s="10" t="s">
        <v>1232</v>
      </c>
      <c r="B46" s="68" t="s">
        <v>1332</v>
      </c>
      <c r="C46" s="47" t="s">
        <v>1338</v>
      </c>
      <c r="D46" s="80">
        <v>69500</v>
      </c>
      <c r="E46" s="75" t="s">
        <v>38</v>
      </c>
      <c r="F46" s="11" t="str">
        <f>E46</f>
        <v>ALTRE CATEGORIE MERCEOLOGICHE</v>
      </c>
      <c r="G46" s="11"/>
      <c r="H46" s="6" t="s">
        <v>1235</v>
      </c>
      <c r="I46" s="66" t="s">
        <v>1339</v>
      </c>
      <c r="J46" s="87">
        <v>1</v>
      </c>
      <c r="K46" s="81">
        <v>69500</v>
      </c>
      <c r="L46" s="83">
        <v>69500</v>
      </c>
      <c r="M46" s="88">
        <v>1</v>
      </c>
      <c r="N46" s="81">
        <v>69500</v>
      </c>
      <c r="O46" s="82">
        <v>69500</v>
      </c>
      <c r="P46" s="84" t="s">
        <v>1340</v>
      </c>
      <c r="Q46" s="6" t="s">
        <v>1341</v>
      </c>
      <c r="R46" s="6" t="s">
        <v>26</v>
      </c>
      <c r="S46" s="6" t="s">
        <v>26</v>
      </c>
      <c r="T46" s="84" t="s">
        <v>1342</v>
      </c>
      <c r="U46" s="50" t="s">
        <v>28</v>
      </c>
      <c r="V46" s="50" t="s">
        <v>28</v>
      </c>
      <c r="W46" s="50"/>
      <c r="X46" s="84" t="s">
        <v>1343</v>
      </c>
      <c r="Y46">
        <f>COUNTA(H46:X46)</f>
        <v>16</v>
      </c>
    </row>
    <row r="47" spans="1:25" ht="409.5">
      <c r="A47" s="10" t="s">
        <v>1232</v>
      </c>
      <c r="B47" s="10" t="s">
        <v>1344</v>
      </c>
      <c r="C47" s="47">
        <v>8246962854</v>
      </c>
      <c r="D47" s="51">
        <v>465000</v>
      </c>
      <c r="E47" s="75" t="s">
        <v>38</v>
      </c>
      <c r="F47" s="11" t="str">
        <f>E47</f>
        <v>ALTRE CATEGORIE MERCEOLOGICHE</v>
      </c>
      <c r="G47" s="11"/>
      <c r="H47" s="135" t="s">
        <v>1366</v>
      </c>
      <c r="I47" s="115" t="s">
        <v>1367</v>
      </c>
      <c r="J47" s="165" t="s">
        <v>1368</v>
      </c>
      <c r="K47" s="120"/>
      <c r="L47" s="56">
        <v>465000</v>
      </c>
      <c r="M47" s="182" t="s">
        <v>1369</v>
      </c>
      <c r="N47" s="114" t="s">
        <v>1370</v>
      </c>
      <c r="O47" s="115">
        <v>25</v>
      </c>
      <c r="P47" s="115">
        <v>24</v>
      </c>
      <c r="Q47" s="116" t="s">
        <v>26</v>
      </c>
      <c r="R47" s="116" t="s">
        <v>26</v>
      </c>
      <c r="S47" s="116" t="s">
        <v>1371</v>
      </c>
      <c r="T47" s="116" t="s">
        <v>28</v>
      </c>
      <c r="U47" s="117" t="s">
        <v>28</v>
      </c>
      <c r="V47" s="117"/>
      <c r="W47" s="50"/>
      <c r="Y47">
        <f>COUNTA(H47:X47)</f>
        <v>13</v>
      </c>
    </row>
    <row r="48" spans="1:25" ht="31.5">
      <c r="A48" s="10" t="s">
        <v>1232</v>
      </c>
      <c r="B48" s="10" t="s">
        <v>1372</v>
      </c>
      <c r="C48" s="47" t="s">
        <v>1389</v>
      </c>
      <c r="D48" s="51">
        <v>5988206</v>
      </c>
      <c r="E48" s="75" t="s">
        <v>38</v>
      </c>
      <c r="F48" s="11" t="str">
        <f>E48</f>
        <v>ALTRE CATEGORIE MERCEOLOGICHE</v>
      </c>
      <c r="G48" s="11"/>
      <c r="H48" s="118" t="s">
        <v>1390</v>
      </c>
      <c r="I48" s="135" t="s">
        <v>1391</v>
      </c>
      <c r="J48" s="119">
        <v>1</v>
      </c>
      <c r="K48" s="120">
        <v>5988205.3200000003</v>
      </c>
      <c r="L48" s="56">
        <v>5988206</v>
      </c>
      <c r="M48" s="88">
        <v>1</v>
      </c>
      <c r="N48" s="82">
        <v>5988206</v>
      </c>
      <c r="O48" s="81">
        <v>5988205.3200000003</v>
      </c>
      <c r="P48" s="88">
        <v>1460</v>
      </c>
      <c r="Q48" s="88">
        <v>1460</v>
      </c>
      <c r="R48" s="6" t="s">
        <v>82</v>
      </c>
      <c r="S48" s="6" t="s">
        <v>82</v>
      </c>
      <c r="T48" s="66" t="s">
        <v>1392</v>
      </c>
      <c r="U48" s="50"/>
      <c r="V48" s="50"/>
      <c r="W48" s="50"/>
      <c r="X48" s="84"/>
      <c r="Y48">
        <f>COUNTA(H48:X48)</f>
        <v>13</v>
      </c>
    </row>
    <row r="49" spans="1:25" ht="120">
      <c r="A49" s="10" t="s">
        <v>1232</v>
      </c>
      <c r="B49" s="10" t="s">
        <v>1393</v>
      </c>
      <c r="C49" s="47">
        <v>8253844789</v>
      </c>
      <c r="D49" s="80">
        <v>966760</v>
      </c>
      <c r="E49" s="75" t="s">
        <v>38</v>
      </c>
      <c r="F49" s="11" t="str">
        <f>E49</f>
        <v>ALTRE CATEGORIE MERCEOLOGICHE</v>
      </c>
      <c r="G49" s="11"/>
      <c r="H49" s="84" t="s">
        <v>1399</v>
      </c>
      <c r="I49" s="84" t="s">
        <v>1400</v>
      </c>
      <c r="J49" s="85" t="s">
        <v>1401</v>
      </c>
      <c r="K49" s="84" t="s">
        <v>1402</v>
      </c>
      <c r="L49" s="83">
        <v>966760</v>
      </c>
      <c r="M49" s="84" t="s">
        <v>1403</v>
      </c>
      <c r="N49" s="84" t="s">
        <v>1404</v>
      </c>
      <c r="O49" s="82">
        <v>939710.13</v>
      </c>
      <c r="P49" s="6">
        <v>180</v>
      </c>
      <c r="Q49" s="6">
        <v>180</v>
      </c>
      <c r="R49" s="6" t="s">
        <v>26</v>
      </c>
      <c r="S49" s="6" t="s">
        <v>26</v>
      </c>
      <c r="T49" s="66" t="s">
        <v>1405</v>
      </c>
      <c r="U49" s="50" t="s">
        <v>28</v>
      </c>
      <c r="V49" s="50" t="s">
        <v>28</v>
      </c>
      <c r="W49" s="50" t="s">
        <v>52</v>
      </c>
      <c r="Y49">
        <f>COUNTA(H49:X49)</f>
        <v>16</v>
      </c>
    </row>
    <row r="50" spans="1:25" ht="51.75">
      <c r="A50" s="10" t="s">
        <v>1232</v>
      </c>
      <c r="B50" s="68" t="s">
        <v>1406</v>
      </c>
      <c r="C50" s="47" t="s">
        <v>1407</v>
      </c>
      <c r="D50" s="51">
        <v>70000</v>
      </c>
      <c r="E50" s="75" t="s">
        <v>38</v>
      </c>
      <c r="F50" s="11" t="str">
        <f>E50</f>
        <v>ALTRE CATEGORIE MERCEOLOGICHE</v>
      </c>
      <c r="G50" s="11"/>
      <c r="H50" s="25" t="s">
        <v>1408</v>
      </c>
      <c r="I50" s="159" t="s">
        <v>1409</v>
      </c>
      <c r="J50" s="167" t="s">
        <v>1410</v>
      </c>
      <c r="K50" s="22">
        <v>70000</v>
      </c>
      <c r="L50" s="56">
        <v>70000</v>
      </c>
      <c r="S50" s="160"/>
      <c r="T50" s="160"/>
      <c r="U50" s="50"/>
      <c r="V50" s="50"/>
      <c r="W50" s="50"/>
      <c r="Y50">
        <f>COUNTA(H50:X50)</f>
        <v>5</v>
      </c>
    </row>
    <row r="51" spans="1:25" ht="31.5">
      <c r="A51" s="68" t="s">
        <v>1416</v>
      </c>
      <c r="B51" s="68" t="s">
        <v>1411</v>
      </c>
      <c r="C51" s="47" t="s">
        <v>1428</v>
      </c>
      <c r="D51" s="51">
        <v>3825000</v>
      </c>
      <c r="E51" s="75" t="s">
        <v>38</v>
      </c>
      <c r="F51" s="11" t="str">
        <f>E51</f>
        <v>ALTRE CATEGORIE MERCEOLOGICHE</v>
      </c>
      <c r="G51" s="11"/>
      <c r="H51" s="158" t="s">
        <v>1429</v>
      </c>
      <c r="I51" s="158" t="s">
        <v>1430</v>
      </c>
      <c r="J51" s="164"/>
      <c r="K51" s="174"/>
      <c r="L51" s="56">
        <v>3825000</v>
      </c>
      <c r="M51" s="181"/>
      <c r="N51" s="143"/>
      <c r="O51" s="143">
        <v>3825000</v>
      </c>
      <c r="P51" s="187"/>
      <c r="Q51" s="187"/>
      <c r="R51" s="160"/>
      <c r="S51" s="160"/>
      <c r="T51" s="158" t="s">
        <v>1431</v>
      </c>
      <c r="U51" s="50"/>
      <c r="V51" s="50"/>
      <c r="W51" s="50"/>
      <c r="X51" s="160" t="s">
        <v>1432</v>
      </c>
      <c r="Y51">
        <f>COUNTA(H51:X51)</f>
        <v>6</v>
      </c>
    </row>
    <row r="52" spans="1:25" ht="63">
      <c r="A52" s="68" t="s">
        <v>1416</v>
      </c>
      <c r="B52" s="68" t="s">
        <v>1433</v>
      </c>
      <c r="C52" s="47">
        <v>8264334828</v>
      </c>
      <c r="D52" s="51">
        <v>350000</v>
      </c>
      <c r="E52" s="75" t="s">
        <v>38</v>
      </c>
      <c r="F52" s="11" t="str">
        <f>E52</f>
        <v>ALTRE CATEGORIE MERCEOLOGICHE</v>
      </c>
      <c r="G52" s="11"/>
      <c r="H52" s="12" t="s">
        <v>1434</v>
      </c>
      <c r="I52" s="110" t="s">
        <v>1435</v>
      </c>
      <c r="J52" s="172" t="s">
        <v>1436</v>
      </c>
      <c r="K52" s="17">
        <v>45.08</v>
      </c>
      <c r="L52" s="43">
        <v>162288</v>
      </c>
      <c r="N52" s="17">
        <v>45.08</v>
      </c>
      <c r="O52" s="43">
        <v>162288</v>
      </c>
      <c r="P52" s="189">
        <v>120</v>
      </c>
      <c r="U52" s="50"/>
      <c r="V52" s="50"/>
      <c r="W52" s="50"/>
      <c r="Y52">
        <f>COUNTA(H52:X52)</f>
        <v>8</v>
      </c>
    </row>
    <row r="53" spans="1:25" ht="63">
      <c r="A53" s="68" t="s">
        <v>1416</v>
      </c>
      <c r="B53" s="68" t="s">
        <v>1433</v>
      </c>
      <c r="C53" s="47">
        <v>8264334828</v>
      </c>
      <c r="D53" s="51">
        <v>350000</v>
      </c>
      <c r="E53" s="75" t="s">
        <v>38</v>
      </c>
      <c r="F53" s="11" t="str">
        <f>E53</f>
        <v>ALTRE CATEGORIE MERCEOLOGICHE</v>
      </c>
      <c r="G53" s="11"/>
      <c r="H53" s="12" t="s">
        <v>1434</v>
      </c>
      <c r="I53" s="110" t="s">
        <v>1437</v>
      </c>
      <c r="J53" s="172" t="s">
        <v>1438</v>
      </c>
      <c r="K53" s="17">
        <v>45</v>
      </c>
      <c r="L53" s="43">
        <v>64800</v>
      </c>
      <c r="N53" s="17">
        <v>45</v>
      </c>
      <c r="O53" s="43">
        <v>64800</v>
      </c>
      <c r="P53" s="189">
        <v>120</v>
      </c>
      <c r="U53" s="50"/>
      <c r="V53" s="50"/>
      <c r="W53" s="50"/>
      <c r="Y53">
        <f>COUNTA(H53:X53)</f>
        <v>8</v>
      </c>
    </row>
    <row r="54" spans="1:25" ht="126">
      <c r="A54" s="68" t="s">
        <v>1416</v>
      </c>
      <c r="B54" s="68" t="s">
        <v>1433</v>
      </c>
      <c r="C54" s="47">
        <v>8264334828</v>
      </c>
      <c r="D54" s="48" t="s">
        <v>1439</v>
      </c>
      <c r="E54" s="75" t="s">
        <v>38</v>
      </c>
      <c r="F54" s="11" t="str">
        <f>E54</f>
        <v>ALTRE CATEGORIE MERCEOLOGICHE</v>
      </c>
      <c r="G54" s="11"/>
      <c r="H54" s="12" t="s">
        <v>1440</v>
      </c>
      <c r="I54" s="110" t="s">
        <v>1441</v>
      </c>
      <c r="J54" s="172" t="s">
        <v>1442</v>
      </c>
      <c r="K54" s="17">
        <v>21</v>
      </c>
      <c r="L54" s="43">
        <v>120960</v>
      </c>
      <c r="N54" s="17">
        <v>21</v>
      </c>
      <c r="O54" s="43">
        <v>120960</v>
      </c>
      <c r="P54" s="189">
        <v>120</v>
      </c>
      <c r="U54" s="50"/>
      <c r="V54" s="50"/>
      <c r="W54" s="50"/>
      <c r="Y54">
        <f>COUNTA(H54:X54)</f>
        <v>8</v>
      </c>
    </row>
    <row r="55" spans="1:25" ht="30">
      <c r="A55" s="68" t="s">
        <v>1416</v>
      </c>
      <c r="B55" s="68" t="s">
        <v>1443</v>
      </c>
      <c r="C55" s="47" t="s">
        <v>1449</v>
      </c>
      <c r="D55" s="51">
        <v>242000</v>
      </c>
      <c r="E55" s="75" t="s">
        <v>38</v>
      </c>
      <c r="F55" s="11" t="str">
        <f>E55</f>
        <v>ALTRE CATEGORIE MERCEOLOGICHE</v>
      </c>
      <c r="G55" s="11"/>
      <c r="I55" s="13" t="s">
        <v>1450</v>
      </c>
      <c r="J55" s="97">
        <v>15</v>
      </c>
      <c r="K55" s="15">
        <v>13446.36</v>
      </c>
      <c r="L55" s="56">
        <v>242000</v>
      </c>
      <c r="M55" s="18">
        <v>15</v>
      </c>
      <c r="N55" s="17">
        <v>13446.36</v>
      </c>
      <c r="O55" s="17">
        <v>201695.5</v>
      </c>
      <c r="P55" s="14">
        <v>90</v>
      </c>
      <c r="Q55" s="14">
        <v>90</v>
      </c>
      <c r="R55" s="13" t="s">
        <v>26</v>
      </c>
      <c r="S55" s="13" t="s">
        <v>26</v>
      </c>
      <c r="T55" s="13" t="s">
        <v>1451</v>
      </c>
      <c r="U55" s="98" t="s">
        <v>28</v>
      </c>
      <c r="V55" s="98" t="s">
        <v>28</v>
      </c>
      <c r="W55" s="98" t="s">
        <v>52</v>
      </c>
      <c r="X55" s="36" t="s">
        <v>1452</v>
      </c>
      <c r="Y55">
        <f>COUNTA(H55:X55)</f>
        <v>16</v>
      </c>
    </row>
    <row r="56" spans="1:25" ht="60">
      <c r="A56" s="68" t="s">
        <v>1416</v>
      </c>
      <c r="B56" s="10" t="s">
        <v>1453</v>
      </c>
      <c r="C56" s="47">
        <v>8247619681</v>
      </c>
      <c r="D56" s="93">
        <v>145358.98000000001</v>
      </c>
      <c r="E56" s="75" t="s">
        <v>38</v>
      </c>
      <c r="F56" s="11" t="str">
        <f>E56</f>
        <v>ALTRE CATEGORIE MERCEOLOGICHE</v>
      </c>
      <c r="G56" s="11"/>
      <c r="H56" s="84" t="s">
        <v>1457</v>
      </c>
      <c r="I56" s="84" t="s">
        <v>1458</v>
      </c>
      <c r="J56" s="49">
        <v>2</v>
      </c>
      <c r="U56" s="50"/>
      <c r="V56" s="50"/>
      <c r="W56" s="50"/>
      <c r="X56" s="84" t="s">
        <v>1459</v>
      </c>
      <c r="Y56">
        <f>COUNTA(H56:X56)</f>
        <v>4</v>
      </c>
    </row>
    <row r="57" spans="1:25" ht="15.75">
      <c r="A57" s="10" t="s">
        <v>1585</v>
      </c>
      <c r="B57" s="10" t="s">
        <v>1586</v>
      </c>
      <c r="C57" s="47">
        <v>8249481713</v>
      </c>
      <c r="D57" s="94">
        <v>323010</v>
      </c>
      <c r="E57" s="52" t="s">
        <v>38</v>
      </c>
      <c r="F57" s="11" t="str">
        <f>E57</f>
        <v>ALTRE CATEGORIE MERCEOLOGICHE</v>
      </c>
      <c r="G57" s="11"/>
      <c r="H57" s="110" t="s">
        <v>1587</v>
      </c>
      <c r="I57" s="6" t="s">
        <v>1588</v>
      </c>
      <c r="J57" s="87">
        <v>16000</v>
      </c>
      <c r="K57" s="15">
        <v>44.46</v>
      </c>
      <c r="L57" s="56">
        <v>323010</v>
      </c>
      <c r="M57" s="81">
        <v>16000</v>
      </c>
      <c r="P57" s="6">
        <v>365</v>
      </c>
      <c r="Q57" s="6">
        <v>365</v>
      </c>
      <c r="R57" s="6" t="s">
        <v>104</v>
      </c>
      <c r="S57" s="6" t="s">
        <v>104</v>
      </c>
      <c r="T57" s="6" t="s">
        <v>1589</v>
      </c>
      <c r="U57" s="98" t="s">
        <v>28</v>
      </c>
      <c r="V57" s="98" t="s">
        <v>28</v>
      </c>
      <c r="W57" s="50"/>
      <c r="Y57">
        <f>COUNTA(H57:X57)</f>
        <v>13</v>
      </c>
    </row>
    <row r="58" spans="1:25" ht="15.75">
      <c r="A58" s="10" t="s">
        <v>1585</v>
      </c>
      <c r="B58" s="10" t="s">
        <v>1586</v>
      </c>
      <c r="C58" s="47">
        <v>8249481713</v>
      </c>
      <c r="D58" s="94">
        <v>323010</v>
      </c>
      <c r="E58" s="52" t="s">
        <v>38</v>
      </c>
      <c r="F58" s="11" t="str">
        <f>E58</f>
        <v>ALTRE CATEGORIE MERCEOLOGICHE</v>
      </c>
      <c r="G58" s="11"/>
      <c r="H58" s="110" t="s">
        <v>1590</v>
      </c>
      <c r="I58" s="6" t="s">
        <v>1588</v>
      </c>
      <c r="J58" s="87">
        <v>16000</v>
      </c>
      <c r="K58" s="15">
        <v>44.46</v>
      </c>
      <c r="L58" s="56">
        <v>323010</v>
      </c>
      <c r="M58" s="81">
        <v>16000</v>
      </c>
      <c r="P58" s="6">
        <v>365</v>
      </c>
      <c r="Q58" s="6">
        <v>365</v>
      </c>
      <c r="R58" s="6" t="s">
        <v>104</v>
      </c>
      <c r="S58" s="6" t="s">
        <v>104</v>
      </c>
      <c r="T58" s="6" t="s">
        <v>1589</v>
      </c>
      <c r="U58" s="98" t="s">
        <v>28</v>
      </c>
      <c r="V58" s="98" t="s">
        <v>28</v>
      </c>
      <c r="W58" s="50"/>
      <c r="Y58">
        <f>COUNTA(H58:X58)</f>
        <v>13</v>
      </c>
    </row>
    <row r="59" spans="1:25" ht="15.75">
      <c r="A59" s="10" t="s">
        <v>1585</v>
      </c>
      <c r="B59" s="10" t="s">
        <v>1586</v>
      </c>
      <c r="C59" s="47">
        <v>8249481713</v>
      </c>
      <c r="D59" s="94">
        <v>323010</v>
      </c>
      <c r="E59" s="52" t="s">
        <v>38</v>
      </c>
      <c r="F59" s="11" t="str">
        <f>E59</f>
        <v>ALTRE CATEGORIE MERCEOLOGICHE</v>
      </c>
      <c r="G59" s="11"/>
      <c r="H59" s="110" t="s">
        <v>1591</v>
      </c>
      <c r="I59" s="6" t="s">
        <v>1588</v>
      </c>
      <c r="J59" s="87">
        <v>16000</v>
      </c>
      <c r="K59" s="15">
        <v>44.46</v>
      </c>
      <c r="L59" s="56">
        <v>323010</v>
      </c>
      <c r="M59" s="81">
        <v>16000</v>
      </c>
      <c r="P59" s="6">
        <v>365</v>
      </c>
      <c r="Q59" s="6">
        <v>365</v>
      </c>
      <c r="R59" s="6" t="s">
        <v>104</v>
      </c>
      <c r="S59" s="6" t="s">
        <v>104</v>
      </c>
      <c r="T59" s="6" t="s">
        <v>1589</v>
      </c>
      <c r="U59" s="98" t="s">
        <v>28</v>
      </c>
      <c r="V59" s="98" t="s">
        <v>28</v>
      </c>
      <c r="W59" s="50"/>
      <c r="Y59">
        <f>COUNTA(H59:X59)</f>
        <v>13</v>
      </c>
    </row>
    <row r="60" spans="1:25" ht="15.75">
      <c r="A60" s="10" t="s">
        <v>1585</v>
      </c>
      <c r="B60" s="10" t="s">
        <v>1586</v>
      </c>
      <c r="C60" s="47">
        <v>8249481713</v>
      </c>
      <c r="D60" s="94">
        <v>323010</v>
      </c>
      <c r="E60" s="52" t="s">
        <v>38</v>
      </c>
      <c r="F60" s="11" t="str">
        <f>E60</f>
        <v>ALTRE CATEGORIE MERCEOLOGICHE</v>
      </c>
      <c r="G60" s="11"/>
      <c r="H60" s="110" t="s">
        <v>1592</v>
      </c>
      <c r="I60" s="6" t="s">
        <v>1588</v>
      </c>
      <c r="J60" s="87">
        <v>16000</v>
      </c>
      <c r="K60" s="15">
        <v>58.5</v>
      </c>
      <c r="L60" s="56">
        <v>323010</v>
      </c>
      <c r="M60" s="81">
        <v>16000</v>
      </c>
      <c r="P60" s="6">
        <v>365</v>
      </c>
      <c r="Q60" s="6">
        <v>365</v>
      </c>
      <c r="R60" s="6" t="s">
        <v>104</v>
      </c>
      <c r="S60" s="6" t="s">
        <v>104</v>
      </c>
      <c r="T60" s="6" t="s">
        <v>1589</v>
      </c>
      <c r="U60" s="98" t="s">
        <v>28</v>
      </c>
      <c r="V60" s="98" t="s">
        <v>28</v>
      </c>
      <c r="W60" s="50"/>
      <c r="Y60">
        <f>COUNTA(H60:X60)</f>
        <v>13</v>
      </c>
    </row>
    <row r="61" spans="1:25" ht="15.75">
      <c r="A61" s="10" t="s">
        <v>1585</v>
      </c>
      <c r="B61" s="10" t="s">
        <v>1586</v>
      </c>
      <c r="C61" s="47">
        <v>8249481713</v>
      </c>
      <c r="D61" s="94">
        <v>323010</v>
      </c>
      <c r="E61" s="52" t="s">
        <v>38</v>
      </c>
      <c r="F61" s="11" t="str">
        <f>E61</f>
        <v>ALTRE CATEGORIE MERCEOLOGICHE</v>
      </c>
      <c r="G61" s="11"/>
      <c r="H61" s="110" t="s">
        <v>1593</v>
      </c>
      <c r="I61" s="6" t="s">
        <v>1588</v>
      </c>
      <c r="J61" s="87">
        <v>16000</v>
      </c>
      <c r="K61" s="15">
        <v>167.96</v>
      </c>
      <c r="L61" s="56">
        <v>323010</v>
      </c>
      <c r="M61" s="81">
        <v>16000</v>
      </c>
      <c r="P61" s="6">
        <v>365</v>
      </c>
      <c r="Q61" s="6">
        <v>365</v>
      </c>
      <c r="R61" s="6" t="s">
        <v>104</v>
      </c>
      <c r="S61" s="6" t="s">
        <v>104</v>
      </c>
      <c r="T61" s="6" t="s">
        <v>1589</v>
      </c>
      <c r="U61" s="98" t="s">
        <v>28</v>
      </c>
      <c r="V61" s="98" t="s">
        <v>28</v>
      </c>
      <c r="W61" s="50"/>
      <c r="Y61">
        <f>COUNTA(H61:X61)</f>
        <v>13</v>
      </c>
    </row>
    <row r="62" spans="1:25" ht="15.75">
      <c r="A62" s="10" t="s">
        <v>1585</v>
      </c>
      <c r="B62" s="10" t="s">
        <v>1586</v>
      </c>
      <c r="C62" s="47">
        <v>8249481713</v>
      </c>
      <c r="D62" s="94">
        <v>323010</v>
      </c>
      <c r="E62" s="52" t="s">
        <v>38</v>
      </c>
      <c r="F62" s="11" t="str">
        <f>E62</f>
        <v>ALTRE CATEGORIE MERCEOLOGICHE</v>
      </c>
      <c r="G62" s="11"/>
      <c r="H62" s="110" t="s">
        <v>1594</v>
      </c>
      <c r="I62" s="6" t="s">
        <v>1588</v>
      </c>
      <c r="J62" s="87">
        <v>16000</v>
      </c>
      <c r="K62" s="15">
        <v>61.18</v>
      </c>
      <c r="L62" s="56">
        <v>323010</v>
      </c>
      <c r="M62" s="81">
        <v>16000</v>
      </c>
      <c r="P62" s="6">
        <v>365</v>
      </c>
      <c r="Q62" s="6">
        <v>365</v>
      </c>
      <c r="R62" s="6" t="s">
        <v>104</v>
      </c>
      <c r="S62" s="6" t="s">
        <v>104</v>
      </c>
      <c r="T62" s="6" t="s">
        <v>1589</v>
      </c>
      <c r="U62" s="98" t="s">
        <v>28</v>
      </c>
      <c r="V62" s="98" t="s">
        <v>28</v>
      </c>
      <c r="W62" s="50"/>
      <c r="Y62">
        <f>COUNTA(H62:X62)</f>
        <v>13</v>
      </c>
    </row>
    <row r="63" spans="1:25" ht="15.75">
      <c r="A63" s="10" t="s">
        <v>1585</v>
      </c>
      <c r="B63" s="10" t="s">
        <v>1586</v>
      </c>
      <c r="C63" s="47">
        <v>8249481713</v>
      </c>
      <c r="D63" s="94">
        <v>323010</v>
      </c>
      <c r="E63" s="52" t="s">
        <v>38</v>
      </c>
      <c r="F63" s="11" t="str">
        <f>E63</f>
        <v>ALTRE CATEGORIE MERCEOLOGICHE</v>
      </c>
      <c r="G63" s="11"/>
      <c r="H63" s="110" t="s">
        <v>1595</v>
      </c>
      <c r="I63" s="6" t="s">
        <v>1588</v>
      </c>
      <c r="J63" s="87">
        <v>16000</v>
      </c>
      <c r="K63" s="15">
        <v>165</v>
      </c>
      <c r="L63" s="56">
        <v>323010</v>
      </c>
      <c r="M63" s="81">
        <v>16000</v>
      </c>
      <c r="P63" s="6">
        <v>365</v>
      </c>
      <c r="Q63" s="6">
        <v>365</v>
      </c>
      <c r="R63" s="6" t="s">
        <v>104</v>
      </c>
      <c r="S63" s="6" t="s">
        <v>104</v>
      </c>
      <c r="T63" s="6" t="s">
        <v>1589</v>
      </c>
      <c r="U63" s="98" t="s">
        <v>28</v>
      </c>
      <c r="V63" s="98" t="s">
        <v>28</v>
      </c>
      <c r="W63" s="50"/>
      <c r="Y63">
        <f>COUNTA(H63:X63)</f>
        <v>13</v>
      </c>
    </row>
    <row r="64" spans="1:25" ht="15.75">
      <c r="A64" s="10" t="s">
        <v>1585</v>
      </c>
      <c r="B64" s="10" t="s">
        <v>1586</v>
      </c>
      <c r="C64" s="47">
        <v>8249481713</v>
      </c>
      <c r="D64" s="94">
        <v>323010</v>
      </c>
      <c r="E64" s="52" t="s">
        <v>38</v>
      </c>
      <c r="F64" s="11" t="str">
        <f>E64</f>
        <v>ALTRE CATEGORIE MERCEOLOGICHE</v>
      </c>
      <c r="G64" s="11"/>
      <c r="H64" s="110" t="s">
        <v>1596</v>
      </c>
      <c r="I64" s="6" t="s">
        <v>1588</v>
      </c>
      <c r="J64" s="87">
        <v>16000</v>
      </c>
      <c r="K64" s="15">
        <v>180</v>
      </c>
      <c r="L64" s="56">
        <v>323010</v>
      </c>
      <c r="M64" s="81">
        <v>16000</v>
      </c>
      <c r="P64" s="6">
        <v>365</v>
      </c>
      <c r="Q64" s="6">
        <v>365</v>
      </c>
      <c r="R64" s="6" t="s">
        <v>104</v>
      </c>
      <c r="S64" s="6" t="s">
        <v>104</v>
      </c>
      <c r="T64" s="6" t="s">
        <v>1589</v>
      </c>
      <c r="U64" s="98" t="s">
        <v>28</v>
      </c>
      <c r="V64" s="98" t="s">
        <v>28</v>
      </c>
      <c r="W64" s="50"/>
      <c r="Y64">
        <f>COUNTA(H64:X64)</f>
        <v>13</v>
      </c>
    </row>
    <row r="65" spans="1:25" ht="15.75">
      <c r="A65" s="10" t="s">
        <v>1585</v>
      </c>
      <c r="B65" s="10" t="s">
        <v>1586</v>
      </c>
      <c r="C65" s="47">
        <v>8249481713</v>
      </c>
      <c r="D65" s="94">
        <v>323010</v>
      </c>
      <c r="E65" s="52" t="s">
        <v>38</v>
      </c>
      <c r="F65" s="11" t="str">
        <f>E65</f>
        <v>ALTRE CATEGORIE MERCEOLOGICHE</v>
      </c>
      <c r="G65" s="11"/>
      <c r="H65" s="110" t="s">
        <v>1597</v>
      </c>
      <c r="I65" s="6" t="s">
        <v>1588</v>
      </c>
      <c r="J65" s="87">
        <v>16000</v>
      </c>
      <c r="K65" s="15">
        <v>316.39999999999998</v>
      </c>
      <c r="L65" s="56">
        <v>323010</v>
      </c>
      <c r="M65" s="81">
        <v>16000</v>
      </c>
      <c r="P65" s="6">
        <v>365</v>
      </c>
      <c r="Q65" s="6">
        <v>365</v>
      </c>
      <c r="R65" s="6" t="s">
        <v>104</v>
      </c>
      <c r="S65" s="6" t="s">
        <v>104</v>
      </c>
      <c r="T65" s="6" t="s">
        <v>1589</v>
      </c>
      <c r="U65" s="98" t="s">
        <v>28</v>
      </c>
      <c r="V65" s="98" t="s">
        <v>28</v>
      </c>
      <c r="W65" s="50"/>
      <c r="Y65">
        <f>COUNTA(H65:X65)</f>
        <v>13</v>
      </c>
    </row>
    <row r="66" spans="1:25" ht="15.75">
      <c r="A66" s="10" t="s">
        <v>1585</v>
      </c>
      <c r="B66" s="10" t="s">
        <v>1586</v>
      </c>
      <c r="C66" s="47">
        <v>8249481713</v>
      </c>
      <c r="D66" s="94">
        <v>323010</v>
      </c>
      <c r="E66" s="52" t="s">
        <v>38</v>
      </c>
      <c r="F66" s="11" t="str">
        <f>E66</f>
        <v>ALTRE CATEGORIE MERCEOLOGICHE</v>
      </c>
      <c r="G66" s="11"/>
      <c r="H66" s="110" t="s">
        <v>1598</v>
      </c>
      <c r="I66" s="6" t="s">
        <v>1588</v>
      </c>
      <c r="J66" s="87">
        <v>16000</v>
      </c>
      <c r="K66" s="15">
        <v>90</v>
      </c>
      <c r="L66" s="56">
        <v>323010</v>
      </c>
      <c r="M66" s="81">
        <v>16000</v>
      </c>
      <c r="P66" s="6">
        <v>365</v>
      </c>
      <c r="Q66" s="6">
        <v>365</v>
      </c>
      <c r="R66" s="6" t="s">
        <v>104</v>
      </c>
      <c r="S66" s="6" t="s">
        <v>104</v>
      </c>
      <c r="T66" s="6" t="s">
        <v>1589</v>
      </c>
      <c r="U66" s="98" t="s">
        <v>28</v>
      </c>
      <c r="V66" s="98" t="s">
        <v>28</v>
      </c>
      <c r="W66" s="50"/>
      <c r="Y66">
        <f>COUNTA(H66:X66)</f>
        <v>13</v>
      </c>
    </row>
    <row r="67" spans="1:25" ht="15.75">
      <c r="A67" s="10" t="s">
        <v>1585</v>
      </c>
      <c r="B67" s="10" t="s">
        <v>1586</v>
      </c>
      <c r="C67" s="47">
        <v>8249481713</v>
      </c>
      <c r="D67" s="94">
        <v>323010</v>
      </c>
      <c r="E67" s="52" t="s">
        <v>38</v>
      </c>
      <c r="F67" s="11" t="str">
        <f>E67</f>
        <v>ALTRE CATEGORIE MERCEOLOGICHE</v>
      </c>
      <c r="G67" s="11"/>
      <c r="H67" s="110" t="s">
        <v>1599</v>
      </c>
      <c r="I67" s="6" t="s">
        <v>1588</v>
      </c>
      <c r="J67" s="87">
        <v>16000</v>
      </c>
      <c r="K67" s="15">
        <v>63</v>
      </c>
      <c r="L67" s="56">
        <v>323010</v>
      </c>
      <c r="M67" s="81">
        <v>16000</v>
      </c>
      <c r="P67" s="6">
        <v>365</v>
      </c>
      <c r="Q67" s="6">
        <v>365</v>
      </c>
      <c r="R67" s="6" t="s">
        <v>104</v>
      </c>
      <c r="S67" s="6" t="s">
        <v>104</v>
      </c>
      <c r="T67" s="6" t="s">
        <v>1589</v>
      </c>
      <c r="U67" s="98" t="s">
        <v>28</v>
      </c>
      <c r="V67" s="98" t="s">
        <v>28</v>
      </c>
      <c r="W67" s="50"/>
      <c r="Y67">
        <f>COUNTA(H67:X67)</f>
        <v>13</v>
      </c>
    </row>
    <row r="68" spans="1:25" ht="15.75">
      <c r="A68" s="10" t="s">
        <v>1585</v>
      </c>
      <c r="B68" s="10" t="s">
        <v>1586</v>
      </c>
      <c r="C68" s="47">
        <v>8249481713</v>
      </c>
      <c r="D68" s="94">
        <v>323010</v>
      </c>
      <c r="E68" s="52" t="s">
        <v>38</v>
      </c>
      <c r="F68" s="11" t="str">
        <f>E68</f>
        <v>ALTRE CATEGORIE MERCEOLOGICHE</v>
      </c>
      <c r="G68" s="11"/>
      <c r="H68" s="110" t="s">
        <v>1600</v>
      </c>
      <c r="I68" s="6" t="s">
        <v>1588</v>
      </c>
      <c r="J68" s="87">
        <v>16000</v>
      </c>
      <c r="K68" s="15">
        <v>234.6</v>
      </c>
      <c r="L68" s="56">
        <v>323010</v>
      </c>
      <c r="M68" s="81">
        <v>16000</v>
      </c>
      <c r="P68" s="6">
        <v>365</v>
      </c>
      <c r="Q68" s="6">
        <v>365</v>
      </c>
      <c r="R68" s="6" t="s">
        <v>104</v>
      </c>
      <c r="S68" s="6" t="s">
        <v>104</v>
      </c>
      <c r="T68" s="6" t="s">
        <v>1589</v>
      </c>
      <c r="U68" s="98" t="s">
        <v>28</v>
      </c>
      <c r="V68" s="98" t="s">
        <v>28</v>
      </c>
      <c r="W68" s="50"/>
      <c r="Y68">
        <f>COUNTA(H68:X68)</f>
        <v>13</v>
      </c>
    </row>
    <row r="69" spans="1:25" ht="15.75">
      <c r="A69" s="10" t="s">
        <v>1585</v>
      </c>
      <c r="B69" s="10" t="s">
        <v>1586</v>
      </c>
      <c r="C69" s="47">
        <v>8249481713</v>
      </c>
      <c r="D69" s="94">
        <v>323010</v>
      </c>
      <c r="E69" s="52" t="s">
        <v>38</v>
      </c>
      <c r="F69" s="11" t="str">
        <f>E69</f>
        <v>ALTRE CATEGORIE MERCEOLOGICHE</v>
      </c>
      <c r="G69" s="11"/>
      <c r="H69" s="110" t="s">
        <v>1601</v>
      </c>
      <c r="I69" s="6" t="s">
        <v>1588</v>
      </c>
      <c r="J69" s="87">
        <v>16000</v>
      </c>
      <c r="K69" s="15">
        <v>22.5</v>
      </c>
      <c r="L69" s="56">
        <v>323010</v>
      </c>
      <c r="M69" s="81">
        <v>16000</v>
      </c>
      <c r="P69" s="6">
        <v>365</v>
      </c>
      <c r="Q69" s="6">
        <v>365</v>
      </c>
      <c r="R69" s="6" t="s">
        <v>104</v>
      </c>
      <c r="S69" s="6" t="s">
        <v>104</v>
      </c>
      <c r="T69" s="6" t="s">
        <v>1589</v>
      </c>
      <c r="U69" s="98" t="s">
        <v>28</v>
      </c>
      <c r="V69" s="98" t="s">
        <v>28</v>
      </c>
      <c r="W69" s="50"/>
      <c r="Y69">
        <f>COUNTA(H69:X69)</f>
        <v>13</v>
      </c>
    </row>
    <row r="70" spans="1:25" ht="15.75">
      <c r="A70" s="10" t="s">
        <v>1585</v>
      </c>
      <c r="B70" s="10" t="s">
        <v>1586</v>
      </c>
      <c r="C70" s="47">
        <v>8249481713</v>
      </c>
      <c r="D70" s="94">
        <v>323010</v>
      </c>
      <c r="E70" s="52" t="s">
        <v>38</v>
      </c>
      <c r="F70" s="11" t="str">
        <f>E70</f>
        <v>ALTRE CATEGORIE MERCEOLOGICHE</v>
      </c>
      <c r="G70" s="11"/>
      <c r="H70" s="110" t="s">
        <v>1602</v>
      </c>
      <c r="I70" s="6" t="s">
        <v>1588</v>
      </c>
      <c r="J70" s="87">
        <v>16000</v>
      </c>
      <c r="K70" s="15">
        <v>0</v>
      </c>
      <c r="L70" s="56">
        <v>323010</v>
      </c>
      <c r="M70" s="81">
        <v>16000</v>
      </c>
      <c r="P70" s="6">
        <v>365</v>
      </c>
      <c r="Q70" s="6">
        <v>365</v>
      </c>
      <c r="R70" s="6" t="s">
        <v>104</v>
      </c>
      <c r="S70" s="6" t="s">
        <v>104</v>
      </c>
      <c r="T70" s="6" t="s">
        <v>1589</v>
      </c>
      <c r="U70" s="98" t="s">
        <v>28</v>
      </c>
      <c r="V70" s="98" t="s">
        <v>28</v>
      </c>
      <c r="W70" s="50"/>
      <c r="Y70">
        <f>COUNTA(H70:X70)</f>
        <v>13</v>
      </c>
    </row>
    <row r="71" spans="1:25" ht="15.75">
      <c r="A71" s="10" t="s">
        <v>1585</v>
      </c>
      <c r="B71" s="10" t="s">
        <v>1586</v>
      </c>
      <c r="C71" s="47">
        <v>8249481713</v>
      </c>
      <c r="D71" s="94">
        <v>323010</v>
      </c>
      <c r="E71" s="52" t="s">
        <v>38</v>
      </c>
      <c r="F71" s="11" t="str">
        <f>E71</f>
        <v>ALTRE CATEGORIE MERCEOLOGICHE</v>
      </c>
      <c r="G71" s="11"/>
      <c r="H71" s="110" t="s">
        <v>1603</v>
      </c>
      <c r="I71" s="6" t="s">
        <v>1604</v>
      </c>
      <c r="J71" s="87">
        <v>16000</v>
      </c>
      <c r="K71" s="15">
        <v>108.8</v>
      </c>
      <c r="L71" s="56">
        <v>323010</v>
      </c>
      <c r="M71" s="81">
        <v>16000</v>
      </c>
      <c r="P71" s="6">
        <v>365</v>
      </c>
      <c r="Q71" s="6">
        <v>365</v>
      </c>
      <c r="R71" s="6" t="s">
        <v>104</v>
      </c>
      <c r="S71" s="6" t="s">
        <v>104</v>
      </c>
      <c r="T71" s="6" t="s">
        <v>1589</v>
      </c>
      <c r="U71" s="98" t="s">
        <v>28</v>
      </c>
      <c r="V71" s="98" t="s">
        <v>28</v>
      </c>
      <c r="W71" s="50"/>
      <c r="Y71">
        <f>COUNTA(H71:X71)</f>
        <v>13</v>
      </c>
    </row>
    <row r="72" spans="1:25" ht="15.75">
      <c r="A72" s="10" t="s">
        <v>1585</v>
      </c>
      <c r="B72" s="10" t="s">
        <v>1586</v>
      </c>
      <c r="C72" s="47">
        <v>8249481713</v>
      </c>
      <c r="D72" s="94">
        <v>323010</v>
      </c>
      <c r="E72" s="52" t="s">
        <v>38</v>
      </c>
      <c r="F72" s="11" t="str">
        <f>E72</f>
        <v>ALTRE CATEGORIE MERCEOLOGICHE</v>
      </c>
      <c r="G72" s="11"/>
      <c r="H72" s="110" t="s">
        <v>1595</v>
      </c>
      <c r="I72" s="6" t="s">
        <v>1604</v>
      </c>
      <c r="J72" s="87">
        <v>16000</v>
      </c>
      <c r="K72" s="15">
        <v>165</v>
      </c>
      <c r="L72" s="56">
        <v>323010</v>
      </c>
      <c r="M72" s="81">
        <v>16000</v>
      </c>
      <c r="P72" s="6">
        <v>365</v>
      </c>
      <c r="Q72" s="6">
        <v>365</v>
      </c>
      <c r="R72" s="6" t="s">
        <v>104</v>
      </c>
      <c r="S72" s="6" t="s">
        <v>104</v>
      </c>
      <c r="T72" s="6" t="s">
        <v>1589</v>
      </c>
      <c r="U72" s="98" t="s">
        <v>28</v>
      </c>
      <c r="V72" s="98" t="s">
        <v>28</v>
      </c>
      <c r="W72" s="50"/>
      <c r="Y72">
        <f>COUNTA(H72:X72)</f>
        <v>13</v>
      </c>
    </row>
    <row r="73" spans="1:25" ht="15.75">
      <c r="A73" s="10" t="s">
        <v>1585</v>
      </c>
      <c r="B73" s="10" t="s">
        <v>1586</v>
      </c>
      <c r="C73" s="47">
        <v>8249481713</v>
      </c>
      <c r="D73" s="94">
        <v>323010</v>
      </c>
      <c r="E73" s="52" t="s">
        <v>38</v>
      </c>
      <c r="F73" s="11" t="str">
        <f>E73</f>
        <v>ALTRE CATEGORIE MERCEOLOGICHE</v>
      </c>
      <c r="G73" s="11"/>
      <c r="H73" s="110" t="s">
        <v>1596</v>
      </c>
      <c r="I73" s="6" t="s">
        <v>1604</v>
      </c>
      <c r="J73" s="87">
        <v>16000</v>
      </c>
      <c r="K73" s="15">
        <v>180</v>
      </c>
      <c r="L73" s="56">
        <v>323010</v>
      </c>
      <c r="M73" s="81">
        <v>16000</v>
      </c>
      <c r="P73" s="6">
        <v>365</v>
      </c>
      <c r="Q73" s="6">
        <v>365</v>
      </c>
      <c r="R73" s="6" t="s">
        <v>104</v>
      </c>
      <c r="S73" s="6" t="s">
        <v>104</v>
      </c>
      <c r="T73" s="6" t="s">
        <v>1589</v>
      </c>
      <c r="U73" s="98" t="s">
        <v>28</v>
      </c>
      <c r="V73" s="98" t="s">
        <v>28</v>
      </c>
      <c r="W73" s="50"/>
      <c r="Y73">
        <f>COUNTA(H73:X73)</f>
        <v>13</v>
      </c>
    </row>
    <row r="74" spans="1:25" ht="15.75">
      <c r="A74" s="10" t="s">
        <v>1585</v>
      </c>
      <c r="B74" s="10" t="s">
        <v>1586</v>
      </c>
      <c r="C74" s="47">
        <v>8249481713</v>
      </c>
      <c r="D74" s="94">
        <v>323010</v>
      </c>
      <c r="E74" s="52" t="s">
        <v>38</v>
      </c>
      <c r="F74" s="11" t="str">
        <f>E74</f>
        <v>ALTRE CATEGORIE MERCEOLOGICHE</v>
      </c>
      <c r="G74" s="11"/>
      <c r="H74" s="110" t="s">
        <v>1597</v>
      </c>
      <c r="I74" s="6" t="s">
        <v>1604</v>
      </c>
      <c r="J74" s="87">
        <v>16000</v>
      </c>
      <c r="K74" s="15">
        <v>316.39999999999998</v>
      </c>
      <c r="L74" s="56">
        <v>323010</v>
      </c>
      <c r="M74" s="81">
        <v>16000</v>
      </c>
      <c r="P74" s="6">
        <v>365</v>
      </c>
      <c r="Q74" s="6">
        <v>365</v>
      </c>
      <c r="R74" s="6" t="s">
        <v>104</v>
      </c>
      <c r="S74" s="6" t="s">
        <v>104</v>
      </c>
      <c r="T74" s="6" t="s">
        <v>1589</v>
      </c>
      <c r="U74" s="98" t="s">
        <v>28</v>
      </c>
      <c r="V74" s="98" t="s">
        <v>28</v>
      </c>
      <c r="W74" s="50"/>
      <c r="Y74">
        <f>COUNTA(H74:X74)</f>
        <v>13</v>
      </c>
    </row>
    <row r="75" spans="1:25" ht="15.75">
      <c r="A75" s="10" t="s">
        <v>1585</v>
      </c>
      <c r="B75" s="10" t="s">
        <v>1586</v>
      </c>
      <c r="C75" s="47">
        <v>8249481713</v>
      </c>
      <c r="D75" s="94">
        <v>323010</v>
      </c>
      <c r="E75" s="52" t="s">
        <v>38</v>
      </c>
      <c r="F75" s="11" t="str">
        <f>E75</f>
        <v>ALTRE CATEGORIE MERCEOLOGICHE</v>
      </c>
      <c r="G75" s="11"/>
      <c r="H75" s="110" t="s">
        <v>1598</v>
      </c>
      <c r="I75" s="6" t="s">
        <v>1604</v>
      </c>
      <c r="J75" s="87">
        <v>16000</v>
      </c>
      <c r="K75" s="15">
        <v>90</v>
      </c>
      <c r="L75" s="56">
        <v>323010</v>
      </c>
      <c r="M75" s="81">
        <v>16000</v>
      </c>
      <c r="P75" s="6">
        <v>365</v>
      </c>
      <c r="Q75" s="6">
        <v>365</v>
      </c>
      <c r="R75" s="6" t="s">
        <v>104</v>
      </c>
      <c r="S75" s="6" t="s">
        <v>104</v>
      </c>
      <c r="T75" s="6" t="s">
        <v>1589</v>
      </c>
      <c r="U75" s="98" t="s">
        <v>28</v>
      </c>
      <c r="V75" s="98" t="s">
        <v>28</v>
      </c>
      <c r="W75" s="50"/>
      <c r="Y75">
        <f>COUNTA(H75:X75)</f>
        <v>13</v>
      </c>
    </row>
    <row r="76" spans="1:25" ht="15.75">
      <c r="A76" s="10" t="s">
        <v>1585</v>
      </c>
      <c r="B76" s="10" t="s">
        <v>1586</v>
      </c>
      <c r="C76" s="47">
        <v>8249481713</v>
      </c>
      <c r="D76" s="94">
        <v>323010</v>
      </c>
      <c r="E76" s="52" t="s">
        <v>38</v>
      </c>
      <c r="F76" s="11" t="str">
        <f>E76</f>
        <v>ALTRE CATEGORIE MERCEOLOGICHE</v>
      </c>
      <c r="G76" s="11"/>
      <c r="H76" s="110" t="s">
        <v>1599</v>
      </c>
      <c r="I76" s="6" t="s">
        <v>1604</v>
      </c>
      <c r="J76" s="87">
        <v>16000</v>
      </c>
      <c r="K76" s="15">
        <v>63</v>
      </c>
      <c r="L76" s="56">
        <v>323010</v>
      </c>
      <c r="M76" s="81">
        <v>16000</v>
      </c>
      <c r="P76" s="6">
        <v>365</v>
      </c>
      <c r="Q76" s="6">
        <v>365</v>
      </c>
      <c r="R76" s="6" t="s">
        <v>104</v>
      </c>
      <c r="S76" s="6" t="s">
        <v>104</v>
      </c>
      <c r="T76" s="6" t="s">
        <v>1589</v>
      </c>
      <c r="U76" s="98" t="s">
        <v>28</v>
      </c>
      <c r="V76" s="98" t="s">
        <v>28</v>
      </c>
      <c r="W76" s="50"/>
      <c r="Y76">
        <f>COUNTA(H76:X76)</f>
        <v>13</v>
      </c>
    </row>
    <row r="77" spans="1:25" ht="15.75">
      <c r="A77" s="10" t="s">
        <v>1585</v>
      </c>
      <c r="B77" s="10" t="s">
        <v>1586</v>
      </c>
      <c r="C77" s="47">
        <v>8249481713</v>
      </c>
      <c r="D77" s="94">
        <v>323010</v>
      </c>
      <c r="E77" s="52" t="s">
        <v>38</v>
      </c>
      <c r="F77" s="11" t="str">
        <f>E77</f>
        <v>ALTRE CATEGORIE MERCEOLOGICHE</v>
      </c>
      <c r="G77" s="11"/>
      <c r="H77" s="110" t="s">
        <v>1600</v>
      </c>
      <c r="I77" s="6" t="s">
        <v>1604</v>
      </c>
      <c r="J77" s="87">
        <v>16000</v>
      </c>
      <c r="K77" s="15">
        <v>234.6</v>
      </c>
      <c r="L77" s="56">
        <v>323010</v>
      </c>
      <c r="M77" s="81">
        <v>16000</v>
      </c>
      <c r="P77" s="6">
        <v>365</v>
      </c>
      <c r="Q77" s="6">
        <v>365</v>
      </c>
      <c r="R77" s="6" t="s">
        <v>104</v>
      </c>
      <c r="S77" s="6" t="s">
        <v>104</v>
      </c>
      <c r="T77" s="6" t="s">
        <v>1589</v>
      </c>
      <c r="U77" s="98" t="s">
        <v>28</v>
      </c>
      <c r="V77" s="98" t="s">
        <v>28</v>
      </c>
      <c r="W77" s="50"/>
      <c r="Y77">
        <f>COUNTA(H77:X77)</f>
        <v>13</v>
      </c>
    </row>
    <row r="78" spans="1:25" ht="15.75">
      <c r="A78" s="10" t="s">
        <v>1585</v>
      </c>
      <c r="B78" s="10" t="s">
        <v>1586</v>
      </c>
      <c r="C78" s="47">
        <v>8249481713</v>
      </c>
      <c r="D78" s="94">
        <v>323010</v>
      </c>
      <c r="E78" s="52" t="s">
        <v>38</v>
      </c>
      <c r="F78" s="11" t="str">
        <f>E78</f>
        <v>ALTRE CATEGORIE MERCEOLOGICHE</v>
      </c>
      <c r="G78" s="11"/>
      <c r="H78" s="110" t="s">
        <v>1601</v>
      </c>
      <c r="I78" s="6" t="s">
        <v>1604</v>
      </c>
      <c r="J78" s="87">
        <v>16000</v>
      </c>
      <c r="K78" s="15">
        <v>22.5</v>
      </c>
      <c r="L78" s="56">
        <v>323010</v>
      </c>
      <c r="M78" s="81">
        <v>16000</v>
      </c>
      <c r="P78" s="6">
        <v>365</v>
      </c>
      <c r="Q78" s="6">
        <v>365</v>
      </c>
      <c r="R78" s="6" t="s">
        <v>104</v>
      </c>
      <c r="S78" s="6" t="s">
        <v>104</v>
      </c>
      <c r="T78" s="6" t="s">
        <v>1589</v>
      </c>
      <c r="U78" s="98" t="s">
        <v>28</v>
      </c>
      <c r="V78" s="98" t="s">
        <v>28</v>
      </c>
      <c r="W78" s="50"/>
      <c r="Y78">
        <f>COUNTA(H78:X78)</f>
        <v>13</v>
      </c>
    </row>
    <row r="79" spans="1:25" ht="15.75">
      <c r="A79" s="10" t="s">
        <v>1585</v>
      </c>
      <c r="B79" s="10" t="s">
        <v>1586</v>
      </c>
      <c r="C79" s="47">
        <v>8249481713</v>
      </c>
      <c r="D79" s="94">
        <v>323010</v>
      </c>
      <c r="E79" s="52" t="s">
        <v>38</v>
      </c>
      <c r="F79" s="11" t="str">
        <f>E79</f>
        <v>ALTRE CATEGORIE MERCEOLOGICHE</v>
      </c>
      <c r="G79" s="11"/>
      <c r="H79" s="110" t="s">
        <v>1602</v>
      </c>
      <c r="I79" s="6" t="s">
        <v>1604</v>
      </c>
      <c r="J79" s="87">
        <v>16000</v>
      </c>
      <c r="K79" s="15">
        <v>0</v>
      </c>
      <c r="L79" s="56">
        <v>323010</v>
      </c>
      <c r="M79" s="81">
        <v>16000</v>
      </c>
      <c r="P79" s="6">
        <v>365</v>
      </c>
      <c r="Q79" s="6">
        <v>365</v>
      </c>
      <c r="R79" s="6" t="s">
        <v>104</v>
      </c>
      <c r="S79" s="6" t="s">
        <v>104</v>
      </c>
      <c r="T79" s="6" t="s">
        <v>1589</v>
      </c>
      <c r="U79" s="98" t="s">
        <v>28</v>
      </c>
      <c r="V79" s="98" t="s">
        <v>28</v>
      </c>
      <c r="W79" s="50"/>
      <c r="Y79">
        <f>COUNTA(H79:X79)</f>
        <v>13</v>
      </c>
    </row>
    <row r="80" spans="1:25" ht="15.75">
      <c r="A80" s="10" t="s">
        <v>1585</v>
      </c>
      <c r="B80" s="10" t="s">
        <v>1586</v>
      </c>
      <c r="C80" s="47">
        <v>8249481713</v>
      </c>
      <c r="D80" s="94">
        <v>323010</v>
      </c>
      <c r="E80" s="52" t="s">
        <v>38</v>
      </c>
      <c r="F80" s="11" t="str">
        <f>E80</f>
        <v>ALTRE CATEGORIE MERCEOLOGICHE</v>
      </c>
      <c r="G80" s="11"/>
      <c r="H80" s="110" t="s">
        <v>1605</v>
      </c>
      <c r="I80" s="6" t="s">
        <v>1606</v>
      </c>
      <c r="J80" s="111">
        <v>5000</v>
      </c>
      <c r="K80" s="15">
        <v>478.8</v>
      </c>
      <c r="L80" s="56">
        <v>323010</v>
      </c>
      <c r="M80" s="81">
        <v>5000</v>
      </c>
      <c r="P80" s="6">
        <v>365</v>
      </c>
      <c r="Q80" s="6">
        <v>365</v>
      </c>
      <c r="R80" s="6" t="s">
        <v>104</v>
      </c>
      <c r="S80" s="6" t="s">
        <v>104</v>
      </c>
      <c r="T80" s="6" t="s">
        <v>1589</v>
      </c>
      <c r="U80" s="98" t="s">
        <v>28</v>
      </c>
      <c r="V80" s="98" t="s">
        <v>28</v>
      </c>
      <c r="W80" s="50"/>
      <c r="Y80">
        <f>COUNTA(H80:X80)</f>
        <v>13</v>
      </c>
    </row>
    <row r="81" spans="1:25" ht="15.75">
      <c r="A81" s="10" t="s">
        <v>1585</v>
      </c>
      <c r="B81" s="10" t="s">
        <v>1586</v>
      </c>
      <c r="C81" s="47">
        <v>8249481713</v>
      </c>
      <c r="D81" s="94">
        <v>323010</v>
      </c>
      <c r="E81" s="52" t="s">
        <v>38</v>
      </c>
      <c r="F81" s="11" t="str">
        <f>E81</f>
        <v>ALTRE CATEGORIE MERCEOLOGICHE</v>
      </c>
      <c r="G81" s="11"/>
      <c r="H81" s="110" t="s">
        <v>1607</v>
      </c>
      <c r="I81" s="6" t="s">
        <v>1606</v>
      </c>
      <c r="J81" s="111">
        <v>5000</v>
      </c>
      <c r="K81" s="15">
        <v>478.8</v>
      </c>
      <c r="L81" s="56">
        <v>323010</v>
      </c>
      <c r="M81" s="81">
        <v>5000</v>
      </c>
      <c r="P81" s="6">
        <v>365</v>
      </c>
      <c r="Q81" s="6">
        <v>365</v>
      </c>
      <c r="R81" s="6" t="s">
        <v>104</v>
      </c>
      <c r="S81" s="6" t="s">
        <v>104</v>
      </c>
      <c r="T81" s="6" t="s">
        <v>1589</v>
      </c>
      <c r="U81" s="98" t="s">
        <v>28</v>
      </c>
      <c r="V81" s="98" t="s">
        <v>28</v>
      </c>
      <c r="W81" s="50"/>
      <c r="Y81">
        <f>COUNTA(H81:X81)</f>
        <v>13</v>
      </c>
    </row>
    <row r="82" spans="1:25" ht="15.75">
      <c r="A82" s="10" t="s">
        <v>1585</v>
      </c>
      <c r="B82" s="10" t="s">
        <v>1586</v>
      </c>
      <c r="C82" s="47">
        <v>8249481713</v>
      </c>
      <c r="D82" s="94">
        <v>323010</v>
      </c>
      <c r="E82" s="52" t="s">
        <v>38</v>
      </c>
      <c r="F82" s="11" t="str">
        <f>E82</f>
        <v>ALTRE CATEGORIE MERCEOLOGICHE</v>
      </c>
      <c r="G82" s="11"/>
      <c r="H82" s="110" t="s">
        <v>1608</v>
      </c>
      <c r="I82" s="6" t="s">
        <v>1606</v>
      </c>
      <c r="J82" s="111">
        <v>5000</v>
      </c>
      <c r="K82" s="15">
        <v>478.8</v>
      </c>
      <c r="L82" s="56">
        <v>323010</v>
      </c>
      <c r="M82" s="81">
        <v>5000</v>
      </c>
      <c r="P82" s="6">
        <v>365</v>
      </c>
      <c r="Q82" s="6">
        <v>365</v>
      </c>
      <c r="R82" s="6" t="s">
        <v>104</v>
      </c>
      <c r="S82" s="6" t="s">
        <v>104</v>
      </c>
      <c r="T82" s="6" t="s">
        <v>1589</v>
      </c>
      <c r="U82" s="98" t="s">
        <v>28</v>
      </c>
      <c r="V82" s="98" t="s">
        <v>28</v>
      </c>
      <c r="W82" s="50"/>
      <c r="Y82">
        <f>COUNTA(H82:X82)</f>
        <v>13</v>
      </c>
    </row>
    <row r="83" spans="1:25" ht="15.75">
      <c r="A83" s="10" t="s">
        <v>1585</v>
      </c>
      <c r="B83" s="10" t="s">
        <v>1586</v>
      </c>
      <c r="C83" s="47">
        <v>8249481713</v>
      </c>
      <c r="D83" s="94">
        <v>323010</v>
      </c>
      <c r="E83" s="52" t="s">
        <v>38</v>
      </c>
      <c r="F83" s="11" t="str">
        <f>E83</f>
        <v>ALTRE CATEGORIE MERCEOLOGICHE</v>
      </c>
      <c r="G83" s="11"/>
      <c r="H83" s="110" t="s">
        <v>1609</v>
      </c>
      <c r="I83" s="6" t="s">
        <v>1606</v>
      </c>
      <c r="J83" s="111">
        <v>5000</v>
      </c>
      <c r="K83" s="15">
        <v>833.63</v>
      </c>
      <c r="L83" s="56">
        <v>323010</v>
      </c>
      <c r="M83" s="81">
        <v>5000</v>
      </c>
      <c r="P83" s="6">
        <v>365</v>
      </c>
      <c r="Q83" s="6">
        <v>365</v>
      </c>
      <c r="R83" s="6" t="s">
        <v>104</v>
      </c>
      <c r="S83" s="6" t="s">
        <v>104</v>
      </c>
      <c r="T83" s="6" t="s">
        <v>1589</v>
      </c>
      <c r="U83" s="98" t="s">
        <v>28</v>
      </c>
      <c r="V83" s="98" t="s">
        <v>28</v>
      </c>
      <c r="W83" s="50"/>
      <c r="Y83">
        <f>COUNTA(H83:X83)</f>
        <v>13</v>
      </c>
    </row>
    <row r="84" spans="1:25" ht="15.75">
      <c r="A84" s="10" t="s">
        <v>1585</v>
      </c>
      <c r="B84" s="10" t="s">
        <v>1586</v>
      </c>
      <c r="C84" s="47">
        <v>8249481713</v>
      </c>
      <c r="D84" s="94">
        <v>323010</v>
      </c>
      <c r="E84" s="52" t="s">
        <v>38</v>
      </c>
      <c r="F84" s="11" t="str">
        <f>E84</f>
        <v>ALTRE CATEGORIE MERCEOLOGICHE</v>
      </c>
      <c r="G84" s="11"/>
      <c r="H84" s="110" t="s">
        <v>1610</v>
      </c>
      <c r="I84" s="6" t="s">
        <v>1606</v>
      </c>
      <c r="J84" s="111">
        <v>5000</v>
      </c>
      <c r="K84" s="15">
        <v>299.25</v>
      </c>
      <c r="L84" s="56">
        <v>323010</v>
      </c>
      <c r="M84" s="81">
        <v>5000</v>
      </c>
      <c r="P84" s="6">
        <v>365</v>
      </c>
      <c r="Q84" s="6">
        <v>365</v>
      </c>
      <c r="R84" s="6" t="s">
        <v>104</v>
      </c>
      <c r="S84" s="6" t="s">
        <v>104</v>
      </c>
      <c r="T84" s="6" t="s">
        <v>1589</v>
      </c>
      <c r="U84" s="98" t="s">
        <v>28</v>
      </c>
      <c r="V84" s="98" t="s">
        <v>28</v>
      </c>
      <c r="W84" s="50"/>
      <c r="Y84">
        <f>COUNTA(H84:X84)</f>
        <v>13</v>
      </c>
    </row>
    <row r="85" spans="1:25" ht="15.75">
      <c r="A85" s="10" t="s">
        <v>1585</v>
      </c>
      <c r="B85" s="10" t="s">
        <v>1586</v>
      </c>
      <c r="C85" s="47">
        <v>8249481713</v>
      </c>
      <c r="D85" s="94">
        <v>323010</v>
      </c>
      <c r="E85" s="52" t="s">
        <v>38</v>
      </c>
      <c r="F85" s="11" t="str">
        <f>E85</f>
        <v>ALTRE CATEGORIE MERCEOLOGICHE</v>
      </c>
      <c r="G85" s="11"/>
      <c r="H85" s="110" t="s">
        <v>1611</v>
      </c>
      <c r="I85" s="6" t="s">
        <v>1606</v>
      </c>
      <c r="J85" s="111">
        <v>5000</v>
      </c>
      <c r="K85" s="15">
        <v>61.18</v>
      </c>
      <c r="L85" s="56">
        <v>323010</v>
      </c>
      <c r="M85" s="81">
        <v>5000</v>
      </c>
      <c r="P85" s="6">
        <v>365</v>
      </c>
      <c r="Q85" s="6">
        <v>365</v>
      </c>
      <c r="R85" s="6" t="s">
        <v>104</v>
      </c>
      <c r="S85" s="6" t="s">
        <v>104</v>
      </c>
      <c r="T85" s="6" t="s">
        <v>1589</v>
      </c>
      <c r="U85" s="98" t="s">
        <v>28</v>
      </c>
      <c r="V85" s="98" t="s">
        <v>28</v>
      </c>
      <c r="W85" s="50"/>
      <c r="Y85">
        <f>COUNTA(H85:X85)</f>
        <v>13</v>
      </c>
    </row>
    <row r="86" spans="1:25" ht="15.75">
      <c r="A86" s="10" t="s">
        <v>1585</v>
      </c>
      <c r="B86" s="10" t="s">
        <v>1586</v>
      </c>
      <c r="C86" s="47">
        <v>8249481713</v>
      </c>
      <c r="D86" s="94">
        <v>323010</v>
      </c>
      <c r="E86" s="52" t="s">
        <v>38</v>
      </c>
      <c r="F86" s="11" t="str">
        <f>E86</f>
        <v>ALTRE CATEGORIE MERCEOLOGICHE</v>
      </c>
      <c r="G86" s="11"/>
      <c r="H86" s="110" t="s">
        <v>1595</v>
      </c>
      <c r="I86" s="6" t="s">
        <v>1606</v>
      </c>
      <c r="J86" s="111">
        <v>5000</v>
      </c>
      <c r="K86" s="15">
        <v>165</v>
      </c>
      <c r="L86" s="56">
        <v>323010</v>
      </c>
      <c r="M86" s="81">
        <v>5000</v>
      </c>
      <c r="P86" s="6">
        <v>365</v>
      </c>
      <c r="Q86" s="6">
        <v>365</v>
      </c>
      <c r="R86" s="6" t="s">
        <v>104</v>
      </c>
      <c r="S86" s="6" t="s">
        <v>104</v>
      </c>
      <c r="T86" s="6" t="s">
        <v>1589</v>
      </c>
      <c r="U86" s="98" t="s">
        <v>28</v>
      </c>
      <c r="V86" s="98" t="s">
        <v>28</v>
      </c>
      <c r="W86" s="50"/>
      <c r="Y86">
        <f>COUNTA(H86:X86)</f>
        <v>13</v>
      </c>
    </row>
    <row r="87" spans="1:25" ht="15.75">
      <c r="A87" s="10" t="s">
        <v>1585</v>
      </c>
      <c r="B87" s="10" t="s">
        <v>1586</v>
      </c>
      <c r="C87" s="47">
        <v>8249481713</v>
      </c>
      <c r="D87" s="94">
        <v>323010</v>
      </c>
      <c r="E87" s="52" t="s">
        <v>38</v>
      </c>
      <c r="F87" s="11" t="str">
        <f>E87</f>
        <v>ALTRE CATEGORIE MERCEOLOGICHE</v>
      </c>
      <c r="G87" s="11"/>
      <c r="H87" s="110" t="s">
        <v>1596</v>
      </c>
      <c r="I87" s="6" t="s">
        <v>1606</v>
      </c>
      <c r="J87" s="111">
        <v>5000</v>
      </c>
      <c r="K87" s="15">
        <v>180</v>
      </c>
      <c r="L87" s="56">
        <v>323010</v>
      </c>
      <c r="M87" s="81">
        <v>5000</v>
      </c>
      <c r="P87" s="6">
        <v>365</v>
      </c>
      <c r="Q87" s="6">
        <v>365</v>
      </c>
      <c r="R87" s="6" t="s">
        <v>104</v>
      </c>
      <c r="S87" s="6" t="s">
        <v>104</v>
      </c>
      <c r="T87" s="6" t="s">
        <v>1589</v>
      </c>
      <c r="U87" s="98" t="s">
        <v>28</v>
      </c>
      <c r="V87" s="98" t="s">
        <v>28</v>
      </c>
      <c r="W87" s="50"/>
      <c r="Y87">
        <f>COUNTA(H87:X87)</f>
        <v>13</v>
      </c>
    </row>
    <row r="88" spans="1:25" ht="15.75">
      <c r="A88" s="10" t="s">
        <v>1585</v>
      </c>
      <c r="B88" s="10" t="s">
        <v>1586</v>
      </c>
      <c r="C88" s="47">
        <v>8249481713</v>
      </c>
      <c r="D88" s="94">
        <v>323010</v>
      </c>
      <c r="E88" s="52" t="s">
        <v>38</v>
      </c>
      <c r="F88" s="11" t="str">
        <f>E88</f>
        <v>ALTRE CATEGORIE MERCEOLOGICHE</v>
      </c>
      <c r="G88" s="11"/>
      <c r="H88" s="110" t="s">
        <v>1597</v>
      </c>
      <c r="I88" s="6" t="s">
        <v>1606</v>
      </c>
      <c r="J88" s="111">
        <v>5000</v>
      </c>
      <c r="K88" s="15">
        <v>316.39999999999998</v>
      </c>
      <c r="L88" s="56">
        <v>323010</v>
      </c>
      <c r="M88" s="81">
        <v>5000</v>
      </c>
      <c r="P88" s="6">
        <v>365</v>
      </c>
      <c r="Q88" s="6">
        <v>365</v>
      </c>
      <c r="R88" s="6" t="s">
        <v>104</v>
      </c>
      <c r="S88" s="6" t="s">
        <v>104</v>
      </c>
      <c r="T88" s="6" t="s">
        <v>1589</v>
      </c>
      <c r="U88" s="98" t="s">
        <v>28</v>
      </c>
      <c r="V88" s="98" t="s">
        <v>28</v>
      </c>
      <c r="W88" s="50"/>
      <c r="Y88">
        <f>COUNTA(H88:X88)</f>
        <v>13</v>
      </c>
    </row>
    <row r="89" spans="1:25" ht="15.75">
      <c r="A89" s="10" t="s">
        <v>1585</v>
      </c>
      <c r="B89" s="10" t="s">
        <v>1586</v>
      </c>
      <c r="C89" s="47">
        <v>8249481713</v>
      </c>
      <c r="D89" s="94">
        <v>323010</v>
      </c>
      <c r="E89" s="52" t="s">
        <v>38</v>
      </c>
      <c r="F89" s="11" t="str">
        <f>E89</f>
        <v>ALTRE CATEGORIE MERCEOLOGICHE</v>
      </c>
      <c r="G89" s="11"/>
      <c r="H89" s="110" t="s">
        <v>1599</v>
      </c>
      <c r="I89" s="6" t="s">
        <v>1606</v>
      </c>
      <c r="J89" s="111">
        <v>5000</v>
      </c>
      <c r="K89" s="15">
        <v>63</v>
      </c>
      <c r="L89" s="56">
        <v>323010</v>
      </c>
      <c r="M89" s="81">
        <v>5000</v>
      </c>
      <c r="P89" s="6">
        <v>365</v>
      </c>
      <c r="Q89" s="6">
        <v>365</v>
      </c>
      <c r="R89" s="6" t="s">
        <v>104</v>
      </c>
      <c r="S89" s="6" t="s">
        <v>104</v>
      </c>
      <c r="T89" s="6" t="s">
        <v>1589</v>
      </c>
      <c r="U89" s="98" t="s">
        <v>28</v>
      </c>
      <c r="V89" s="98" t="s">
        <v>28</v>
      </c>
      <c r="W89" s="50"/>
      <c r="Y89">
        <f>COUNTA(H89:X89)</f>
        <v>13</v>
      </c>
    </row>
    <row r="90" spans="1:25" ht="15.75">
      <c r="A90" s="10" t="s">
        <v>1585</v>
      </c>
      <c r="B90" s="10" t="s">
        <v>1586</v>
      </c>
      <c r="C90" s="47">
        <v>8249481713</v>
      </c>
      <c r="D90" s="94">
        <v>323010</v>
      </c>
      <c r="E90" s="52" t="s">
        <v>38</v>
      </c>
      <c r="F90" s="11" t="str">
        <f>E90</f>
        <v>ALTRE CATEGORIE MERCEOLOGICHE</v>
      </c>
      <c r="G90" s="11"/>
      <c r="H90" s="110" t="s">
        <v>1600</v>
      </c>
      <c r="I90" s="6" t="s">
        <v>1606</v>
      </c>
      <c r="J90" s="111">
        <v>5000</v>
      </c>
      <c r="K90" s="15">
        <v>234.6</v>
      </c>
      <c r="L90" s="56">
        <v>323010</v>
      </c>
      <c r="M90" s="81">
        <v>5000</v>
      </c>
      <c r="P90" s="6">
        <v>365</v>
      </c>
      <c r="Q90" s="6">
        <v>365</v>
      </c>
      <c r="R90" s="6" t="s">
        <v>104</v>
      </c>
      <c r="S90" s="6" t="s">
        <v>104</v>
      </c>
      <c r="T90" s="6" t="s">
        <v>1589</v>
      </c>
      <c r="U90" s="98" t="s">
        <v>28</v>
      </c>
      <c r="V90" s="98" t="s">
        <v>28</v>
      </c>
      <c r="W90" s="50"/>
      <c r="Y90">
        <f>COUNTA(H90:X90)</f>
        <v>13</v>
      </c>
    </row>
    <row r="91" spans="1:25" ht="15.75">
      <c r="A91" s="10" t="s">
        <v>1585</v>
      </c>
      <c r="B91" s="10" t="s">
        <v>1586</v>
      </c>
      <c r="C91" s="47">
        <v>8249481713</v>
      </c>
      <c r="D91" s="94">
        <v>323010</v>
      </c>
      <c r="E91" s="52" t="s">
        <v>38</v>
      </c>
      <c r="F91" s="11" t="str">
        <f>E91</f>
        <v>ALTRE CATEGORIE MERCEOLOGICHE</v>
      </c>
      <c r="G91" s="11"/>
      <c r="H91" s="110" t="s">
        <v>1601</v>
      </c>
      <c r="I91" s="6" t="s">
        <v>1606</v>
      </c>
      <c r="J91" s="111">
        <v>5000</v>
      </c>
      <c r="K91" s="15">
        <v>22.5</v>
      </c>
      <c r="L91" s="56">
        <v>323010</v>
      </c>
      <c r="M91" s="81">
        <v>5000</v>
      </c>
      <c r="P91" s="6">
        <v>365</v>
      </c>
      <c r="Q91" s="6">
        <v>365</v>
      </c>
      <c r="R91" s="6" t="s">
        <v>104</v>
      </c>
      <c r="S91" s="6" t="s">
        <v>104</v>
      </c>
      <c r="T91" s="6" t="s">
        <v>1589</v>
      </c>
      <c r="U91" s="98" t="s">
        <v>28</v>
      </c>
      <c r="V91" s="98" t="s">
        <v>28</v>
      </c>
      <c r="W91" s="50"/>
      <c r="Y91">
        <f>COUNTA(H91:X91)</f>
        <v>13</v>
      </c>
    </row>
    <row r="92" spans="1:25" ht="15.75">
      <c r="A92" s="10" t="s">
        <v>1585</v>
      </c>
      <c r="B92" s="10" t="s">
        <v>1586</v>
      </c>
      <c r="C92" s="47">
        <v>8249481713</v>
      </c>
      <c r="D92" s="94">
        <v>323010</v>
      </c>
      <c r="E92" s="52" t="s">
        <v>38</v>
      </c>
      <c r="F92" s="11" t="str">
        <f>E92</f>
        <v>ALTRE CATEGORIE MERCEOLOGICHE</v>
      </c>
      <c r="G92" s="11"/>
      <c r="H92" s="110" t="s">
        <v>1602</v>
      </c>
      <c r="I92" s="6" t="s">
        <v>1606</v>
      </c>
      <c r="J92" s="111">
        <v>5000</v>
      </c>
      <c r="K92" s="15">
        <v>0</v>
      </c>
      <c r="L92" s="56">
        <v>323010</v>
      </c>
      <c r="M92" s="81">
        <v>5000</v>
      </c>
      <c r="P92" s="6">
        <v>365</v>
      </c>
      <c r="Q92" s="6">
        <v>365</v>
      </c>
      <c r="R92" s="6" t="s">
        <v>104</v>
      </c>
      <c r="S92" s="6" t="s">
        <v>104</v>
      </c>
      <c r="T92" s="6" t="s">
        <v>1589</v>
      </c>
      <c r="U92" s="98" t="s">
        <v>28</v>
      </c>
      <c r="V92" s="98" t="s">
        <v>28</v>
      </c>
      <c r="W92" s="50"/>
      <c r="Y92">
        <f>COUNTA(H92:X92)</f>
        <v>13</v>
      </c>
    </row>
    <row r="93" spans="1:25" ht="15.75">
      <c r="A93" s="10" t="s">
        <v>1585</v>
      </c>
      <c r="B93" s="10" t="s">
        <v>1586</v>
      </c>
      <c r="C93" s="47">
        <v>8249481713</v>
      </c>
      <c r="D93" s="94">
        <v>323010</v>
      </c>
      <c r="E93" s="52" t="s">
        <v>38</v>
      </c>
      <c r="F93" s="11" t="str">
        <f>E93</f>
        <v>ALTRE CATEGORIE MERCEOLOGICHE</v>
      </c>
      <c r="G93" s="11"/>
      <c r="H93" s="110" t="s">
        <v>1612</v>
      </c>
      <c r="I93" s="6" t="s">
        <v>1613</v>
      </c>
      <c r="J93" s="49">
        <v>500</v>
      </c>
      <c r="K93" s="15">
        <v>580.5</v>
      </c>
      <c r="L93" s="56">
        <v>323010</v>
      </c>
      <c r="M93" s="6">
        <v>500</v>
      </c>
      <c r="P93" s="6">
        <v>365</v>
      </c>
      <c r="Q93" s="6">
        <v>365</v>
      </c>
      <c r="R93" s="6" t="s">
        <v>104</v>
      </c>
      <c r="S93" s="6" t="s">
        <v>104</v>
      </c>
      <c r="T93" s="6" t="s">
        <v>1589</v>
      </c>
      <c r="U93" s="98" t="s">
        <v>28</v>
      </c>
      <c r="V93" s="98" t="s">
        <v>28</v>
      </c>
      <c r="W93" s="50"/>
      <c r="Y93">
        <f>COUNTA(H93:X93)</f>
        <v>13</v>
      </c>
    </row>
    <row r="94" spans="1:25" ht="15.75">
      <c r="A94" s="10" t="s">
        <v>1585</v>
      </c>
      <c r="B94" s="10" t="s">
        <v>1586</v>
      </c>
      <c r="C94" s="47">
        <v>8249481713</v>
      </c>
      <c r="D94" s="94">
        <v>323010</v>
      </c>
      <c r="E94" s="52" t="s">
        <v>38</v>
      </c>
      <c r="F94" s="11" t="str">
        <f>E94</f>
        <v>ALTRE CATEGORIE MERCEOLOGICHE</v>
      </c>
      <c r="G94" s="11"/>
      <c r="H94" s="110" t="s">
        <v>1614</v>
      </c>
      <c r="I94" s="6" t="s">
        <v>1613</v>
      </c>
      <c r="J94" s="49">
        <v>500</v>
      </c>
      <c r="K94" s="15">
        <v>97.6</v>
      </c>
      <c r="L94" s="56">
        <v>323010</v>
      </c>
      <c r="M94" s="6">
        <v>500</v>
      </c>
      <c r="P94" s="6">
        <v>365</v>
      </c>
      <c r="Q94" s="6">
        <v>365</v>
      </c>
      <c r="R94" s="6" t="s">
        <v>104</v>
      </c>
      <c r="S94" s="6" t="s">
        <v>104</v>
      </c>
      <c r="T94" s="6" t="s">
        <v>1589</v>
      </c>
      <c r="U94" s="98" t="s">
        <v>28</v>
      </c>
      <c r="V94" s="98" t="s">
        <v>28</v>
      </c>
      <c r="W94" s="50"/>
      <c r="Y94">
        <f>COUNTA(H94:X94)</f>
        <v>13</v>
      </c>
    </row>
    <row r="95" spans="1:25" ht="15.75">
      <c r="A95" s="10" t="s">
        <v>1585</v>
      </c>
      <c r="B95" s="10" t="s">
        <v>1586</v>
      </c>
      <c r="C95" s="47">
        <v>8249481713</v>
      </c>
      <c r="D95" s="94">
        <v>323010</v>
      </c>
      <c r="E95" s="52" t="s">
        <v>38</v>
      </c>
      <c r="F95" s="11" t="str">
        <f>E95</f>
        <v>ALTRE CATEGORIE MERCEOLOGICHE</v>
      </c>
      <c r="G95" s="11"/>
      <c r="H95" s="110" t="s">
        <v>1615</v>
      </c>
      <c r="I95" s="6" t="s">
        <v>1613</v>
      </c>
      <c r="J95" s="49">
        <v>500</v>
      </c>
      <c r="K95" s="15">
        <v>36</v>
      </c>
      <c r="L95" s="56">
        <v>323010</v>
      </c>
      <c r="M95" s="6">
        <v>500</v>
      </c>
      <c r="P95" s="6">
        <v>365</v>
      </c>
      <c r="Q95" s="6">
        <v>365</v>
      </c>
      <c r="R95" s="6" t="s">
        <v>104</v>
      </c>
      <c r="S95" s="6" t="s">
        <v>104</v>
      </c>
      <c r="T95" s="6" t="s">
        <v>1589</v>
      </c>
      <c r="U95" s="98" t="s">
        <v>28</v>
      </c>
      <c r="V95" s="98" t="s">
        <v>28</v>
      </c>
      <c r="W95" s="50"/>
      <c r="Y95">
        <f>COUNTA(H95:X95)</f>
        <v>13</v>
      </c>
    </row>
    <row r="96" spans="1:25" ht="15.75">
      <c r="A96" s="10" t="s">
        <v>1585</v>
      </c>
      <c r="B96" s="10" t="s">
        <v>1586</v>
      </c>
      <c r="C96" s="47">
        <v>8249481713</v>
      </c>
      <c r="D96" s="94">
        <v>323010</v>
      </c>
      <c r="E96" s="52" t="s">
        <v>38</v>
      </c>
      <c r="F96" s="11" t="str">
        <f>E96</f>
        <v>ALTRE CATEGORIE MERCEOLOGICHE</v>
      </c>
      <c r="G96" s="11"/>
      <c r="H96" s="110" t="s">
        <v>1616</v>
      </c>
      <c r="I96" s="6" t="s">
        <v>1613</v>
      </c>
      <c r="J96" s="49">
        <v>500</v>
      </c>
      <c r="K96" s="15">
        <v>159.6</v>
      </c>
      <c r="L96" s="56">
        <v>323010</v>
      </c>
      <c r="M96" s="6">
        <v>500</v>
      </c>
      <c r="P96" s="6">
        <v>365</v>
      </c>
      <c r="Q96" s="6">
        <v>365</v>
      </c>
      <c r="R96" s="6" t="s">
        <v>104</v>
      </c>
      <c r="S96" s="6" t="s">
        <v>104</v>
      </c>
      <c r="T96" s="6" t="s">
        <v>1589</v>
      </c>
      <c r="U96" s="98" t="s">
        <v>28</v>
      </c>
      <c r="V96" s="98" t="s">
        <v>28</v>
      </c>
      <c r="W96" s="50"/>
      <c r="Y96">
        <f>COUNTA(H96:X96)</f>
        <v>13</v>
      </c>
    </row>
    <row r="97" spans="1:25" ht="15.75">
      <c r="A97" s="10" t="s">
        <v>1585</v>
      </c>
      <c r="B97" s="10" t="s">
        <v>1586</v>
      </c>
      <c r="C97" s="47">
        <v>8249481713</v>
      </c>
      <c r="D97" s="94">
        <v>323010</v>
      </c>
      <c r="E97" s="52" t="s">
        <v>38</v>
      </c>
      <c r="F97" s="11" t="str">
        <f>E97</f>
        <v>ALTRE CATEGORIE MERCEOLOGICHE</v>
      </c>
      <c r="G97" s="11"/>
      <c r="H97" s="110" t="s">
        <v>1617</v>
      </c>
      <c r="I97" s="6" t="s">
        <v>1613</v>
      </c>
      <c r="J97" s="49">
        <v>500</v>
      </c>
      <c r="K97" s="15">
        <v>111.15</v>
      </c>
      <c r="L97" s="56">
        <v>323010</v>
      </c>
      <c r="M97" s="6">
        <v>500</v>
      </c>
      <c r="P97" s="6">
        <v>365</v>
      </c>
      <c r="Q97" s="6">
        <v>365</v>
      </c>
      <c r="R97" s="6" t="s">
        <v>104</v>
      </c>
      <c r="S97" s="6" t="s">
        <v>104</v>
      </c>
      <c r="T97" s="6" t="s">
        <v>1589</v>
      </c>
      <c r="U97" s="98" t="s">
        <v>28</v>
      </c>
      <c r="V97" s="98" t="s">
        <v>28</v>
      </c>
      <c r="W97" s="50"/>
      <c r="Y97">
        <f>COUNTA(H97:X97)</f>
        <v>13</v>
      </c>
    </row>
    <row r="98" spans="1:25" ht="15.75">
      <c r="A98" s="10" t="s">
        <v>1585</v>
      </c>
      <c r="B98" s="10" t="s">
        <v>1586</v>
      </c>
      <c r="C98" s="47">
        <v>8249481713</v>
      </c>
      <c r="D98" s="94">
        <v>323010</v>
      </c>
      <c r="E98" s="52" t="s">
        <v>38</v>
      </c>
      <c r="F98" s="11" t="str">
        <f>E98</f>
        <v>ALTRE CATEGORIE MERCEOLOGICHE</v>
      </c>
      <c r="G98" s="11"/>
      <c r="H98" s="110" t="s">
        <v>1618</v>
      </c>
      <c r="I98" s="6" t="s">
        <v>1613</v>
      </c>
      <c r="J98" s="49">
        <v>500</v>
      </c>
      <c r="K98" s="15">
        <v>111.15</v>
      </c>
      <c r="L98" s="56">
        <v>323010</v>
      </c>
      <c r="M98" s="6">
        <v>500</v>
      </c>
      <c r="P98" s="6">
        <v>365</v>
      </c>
      <c r="Q98" s="6">
        <v>365</v>
      </c>
      <c r="R98" s="6" t="s">
        <v>104</v>
      </c>
      <c r="S98" s="6" t="s">
        <v>104</v>
      </c>
      <c r="T98" s="6" t="s">
        <v>1589</v>
      </c>
      <c r="U98" s="98" t="s">
        <v>28</v>
      </c>
      <c r="V98" s="98" t="s">
        <v>28</v>
      </c>
      <c r="W98" s="50"/>
      <c r="Y98">
        <f>COUNTA(H98:X98)</f>
        <v>13</v>
      </c>
    </row>
    <row r="99" spans="1:25" ht="15.75">
      <c r="A99" s="10" t="s">
        <v>1585</v>
      </c>
      <c r="B99" s="10" t="s">
        <v>1586</v>
      </c>
      <c r="C99" s="47">
        <v>8249481713</v>
      </c>
      <c r="D99" s="94">
        <v>323010</v>
      </c>
      <c r="E99" s="52" t="s">
        <v>38</v>
      </c>
      <c r="F99" s="11" t="str">
        <f>E99</f>
        <v>ALTRE CATEGORIE MERCEOLOGICHE</v>
      </c>
      <c r="G99" s="11"/>
      <c r="H99" s="110" t="s">
        <v>1619</v>
      </c>
      <c r="I99" s="6" t="s">
        <v>1613</v>
      </c>
      <c r="J99" s="49">
        <v>500</v>
      </c>
      <c r="K99" s="15">
        <v>167.2</v>
      </c>
      <c r="L99" s="56">
        <v>323010</v>
      </c>
      <c r="M99" s="6">
        <v>500</v>
      </c>
      <c r="P99" s="6">
        <v>365</v>
      </c>
      <c r="Q99" s="6">
        <v>365</v>
      </c>
      <c r="R99" s="6" t="s">
        <v>104</v>
      </c>
      <c r="S99" s="6" t="s">
        <v>104</v>
      </c>
      <c r="T99" s="6" t="s">
        <v>1589</v>
      </c>
      <c r="U99" s="98" t="s">
        <v>28</v>
      </c>
      <c r="V99" s="98" t="s">
        <v>28</v>
      </c>
      <c r="W99" s="50"/>
      <c r="Y99">
        <f>COUNTA(H99:X99)</f>
        <v>13</v>
      </c>
    </row>
    <row r="100" spans="1:25" ht="15.75">
      <c r="A100" s="10" t="s">
        <v>1585</v>
      </c>
      <c r="B100" s="10" t="s">
        <v>1586</v>
      </c>
      <c r="C100" s="47">
        <v>8249481713</v>
      </c>
      <c r="D100" s="94">
        <v>323010</v>
      </c>
      <c r="E100" s="52" t="s">
        <v>38</v>
      </c>
      <c r="F100" s="11" t="str">
        <f>E100</f>
        <v>ALTRE CATEGORIE MERCEOLOGICHE</v>
      </c>
      <c r="G100" s="11"/>
      <c r="H100" s="110" t="s">
        <v>1597</v>
      </c>
      <c r="I100" s="6" t="s">
        <v>1613</v>
      </c>
      <c r="J100" s="49">
        <v>500</v>
      </c>
      <c r="K100" s="15">
        <v>316.39999999999998</v>
      </c>
      <c r="L100" s="56">
        <v>323010</v>
      </c>
      <c r="M100" s="6">
        <v>500</v>
      </c>
      <c r="P100" s="6">
        <v>365</v>
      </c>
      <c r="Q100" s="6">
        <v>365</v>
      </c>
      <c r="R100" s="6" t="s">
        <v>104</v>
      </c>
      <c r="S100" s="6" t="s">
        <v>104</v>
      </c>
      <c r="T100" s="6" t="s">
        <v>1589</v>
      </c>
      <c r="U100" s="98" t="s">
        <v>28</v>
      </c>
      <c r="V100" s="98" t="s">
        <v>28</v>
      </c>
      <c r="W100" s="50"/>
      <c r="Y100">
        <f>COUNTA(H100:X100)</f>
        <v>13</v>
      </c>
    </row>
    <row r="101" spans="1:25" ht="15.75">
      <c r="A101" s="10" t="s">
        <v>1585</v>
      </c>
      <c r="B101" s="10" t="s">
        <v>1586</v>
      </c>
      <c r="C101" s="47">
        <v>8249481713</v>
      </c>
      <c r="D101" s="94">
        <v>323010</v>
      </c>
      <c r="E101" s="52" t="s">
        <v>38</v>
      </c>
      <c r="F101" s="11" t="str">
        <f>E101</f>
        <v>ALTRE CATEGORIE MERCEOLOGICHE</v>
      </c>
      <c r="G101" s="11"/>
      <c r="H101" s="110" t="s">
        <v>1600</v>
      </c>
      <c r="I101" s="6" t="s">
        <v>1613</v>
      </c>
      <c r="J101" s="49">
        <v>500</v>
      </c>
      <c r="K101" s="15">
        <v>234.6</v>
      </c>
      <c r="L101" s="56">
        <v>323010</v>
      </c>
      <c r="M101" s="6">
        <v>500</v>
      </c>
      <c r="P101" s="6">
        <v>365</v>
      </c>
      <c r="Q101" s="6">
        <v>365</v>
      </c>
      <c r="R101" s="6" t="s">
        <v>104</v>
      </c>
      <c r="S101" s="6" t="s">
        <v>104</v>
      </c>
      <c r="T101" s="6" t="s">
        <v>1589</v>
      </c>
      <c r="U101" s="98" t="s">
        <v>28</v>
      </c>
      <c r="V101" s="98" t="s">
        <v>28</v>
      </c>
      <c r="W101" s="50"/>
      <c r="Y101">
        <f>COUNTA(H101:X101)</f>
        <v>13</v>
      </c>
    </row>
    <row r="102" spans="1:25" ht="15.75">
      <c r="A102" s="10" t="s">
        <v>1585</v>
      </c>
      <c r="B102" s="10" t="s">
        <v>1586</v>
      </c>
      <c r="C102" s="47">
        <v>8249481713</v>
      </c>
      <c r="D102" s="94">
        <v>323010</v>
      </c>
      <c r="E102" s="52" t="s">
        <v>38</v>
      </c>
      <c r="F102" s="11" t="str">
        <f>E102</f>
        <v>ALTRE CATEGORIE MERCEOLOGICHE</v>
      </c>
      <c r="G102" s="11"/>
      <c r="H102" s="110" t="s">
        <v>1602</v>
      </c>
      <c r="I102" s="6" t="s">
        <v>1613</v>
      </c>
      <c r="J102" s="49">
        <v>500</v>
      </c>
      <c r="K102" s="15">
        <v>0</v>
      </c>
      <c r="L102" s="56">
        <v>323010</v>
      </c>
      <c r="M102" s="6">
        <v>500</v>
      </c>
      <c r="P102" s="6">
        <v>365</v>
      </c>
      <c r="Q102" s="6">
        <v>365</v>
      </c>
      <c r="R102" s="6" t="s">
        <v>104</v>
      </c>
      <c r="S102" s="6" t="s">
        <v>104</v>
      </c>
      <c r="T102" s="6" t="s">
        <v>1589</v>
      </c>
      <c r="U102" s="98" t="s">
        <v>28</v>
      </c>
      <c r="V102" s="98" t="s">
        <v>28</v>
      </c>
      <c r="W102" s="50"/>
      <c r="Y102">
        <f>COUNTA(H102:X102)</f>
        <v>13</v>
      </c>
    </row>
    <row r="103" spans="1:25" ht="15.75">
      <c r="A103" s="10" t="s">
        <v>1585</v>
      </c>
      <c r="B103" s="10" t="s">
        <v>1586</v>
      </c>
      <c r="C103" s="47">
        <v>8249481713</v>
      </c>
      <c r="D103" s="94">
        <v>323010</v>
      </c>
      <c r="E103" s="52" t="s">
        <v>38</v>
      </c>
      <c r="F103" s="11" t="str">
        <f>E103</f>
        <v>ALTRE CATEGORIE MERCEOLOGICHE</v>
      </c>
      <c r="G103" s="11"/>
      <c r="H103" s="110" t="s">
        <v>1620</v>
      </c>
      <c r="I103" s="6" t="s">
        <v>1621</v>
      </c>
      <c r="J103" s="49">
        <v>500</v>
      </c>
      <c r="K103" s="15">
        <v>580.5</v>
      </c>
      <c r="L103" s="56">
        <v>323010</v>
      </c>
      <c r="M103" s="6">
        <v>500</v>
      </c>
      <c r="P103" s="6">
        <v>365</v>
      </c>
      <c r="Q103" s="6">
        <v>365</v>
      </c>
      <c r="R103" s="6" t="s">
        <v>104</v>
      </c>
      <c r="S103" s="6" t="s">
        <v>104</v>
      </c>
      <c r="T103" s="6" t="s">
        <v>1589</v>
      </c>
      <c r="U103" s="98" t="s">
        <v>28</v>
      </c>
      <c r="V103" s="98" t="s">
        <v>28</v>
      </c>
      <c r="W103" s="50"/>
      <c r="Y103">
        <f>COUNTA(H103:X103)</f>
        <v>13</v>
      </c>
    </row>
    <row r="104" spans="1:25" ht="15.75">
      <c r="A104" s="10" t="s">
        <v>1585</v>
      </c>
      <c r="B104" s="10" t="s">
        <v>1586</v>
      </c>
      <c r="C104" s="47">
        <v>8249481713</v>
      </c>
      <c r="D104" s="94">
        <v>323010</v>
      </c>
      <c r="E104" s="52" t="s">
        <v>38</v>
      </c>
      <c r="F104" s="11" t="str">
        <f>E104</f>
        <v>ALTRE CATEGORIE MERCEOLOGICHE</v>
      </c>
      <c r="G104" s="11"/>
      <c r="H104" s="110" t="s">
        <v>1614</v>
      </c>
      <c r="I104" s="6" t="s">
        <v>1621</v>
      </c>
      <c r="J104" s="49">
        <v>500</v>
      </c>
      <c r="K104" s="15">
        <v>97.6</v>
      </c>
      <c r="L104" s="56">
        <v>323010</v>
      </c>
      <c r="M104" s="6">
        <v>500</v>
      </c>
      <c r="P104" s="6">
        <v>365</v>
      </c>
      <c r="Q104" s="6">
        <v>365</v>
      </c>
      <c r="R104" s="6" t="s">
        <v>104</v>
      </c>
      <c r="S104" s="6" t="s">
        <v>104</v>
      </c>
      <c r="T104" s="6" t="s">
        <v>1589</v>
      </c>
      <c r="U104" s="98" t="s">
        <v>28</v>
      </c>
      <c r="V104" s="98" t="s">
        <v>28</v>
      </c>
      <c r="W104" s="50"/>
      <c r="Y104">
        <f>COUNTA(H104:X104)</f>
        <v>13</v>
      </c>
    </row>
    <row r="105" spans="1:25" ht="15.75">
      <c r="A105" s="10" t="s">
        <v>1585</v>
      </c>
      <c r="B105" s="10" t="s">
        <v>1586</v>
      </c>
      <c r="C105" s="47">
        <v>8249481713</v>
      </c>
      <c r="D105" s="94">
        <v>323010</v>
      </c>
      <c r="E105" s="52" t="s">
        <v>38</v>
      </c>
      <c r="F105" s="11" t="str">
        <f>E105</f>
        <v>ALTRE CATEGORIE MERCEOLOGICHE</v>
      </c>
      <c r="G105" s="11"/>
      <c r="H105" s="110" t="s">
        <v>1622</v>
      </c>
      <c r="I105" s="6" t="s">
        <v>1621</v>
      </c>
      <c r="J105" s="49">
        <v>500</v>
      </c>
      <c r="K105" s="15">
        <v>97.6</v>
      </c>
      <c r="L105" s="56">
        <v>323010</v>
      </c>
      <c r="M105" s="6">
        <v>500</v>
      </c>
      <c r="P105" s="6">
        <v>365</v>
      </c>
      <c r="Q105" s="6">
        <v>365</v>
      </c>
      <c r="R105" s="6" t="s">
        <v>104</v>
      </c>
      <c r="S105" s="6" t="s">
        <v>104</v>
      </c>
      <c r="T105" s="6" t="s">
        <v>1589</v>
      </c>
      <c r="U105" s="98" t="s">
        <v>28</v>
      </c>
      <c r="V105" s="98" t="s">
        <v>28</v>
      </c>
      <c r="W105" s="50"/>
      <c r="Y105">
        <f>COUNTA(H105:X105)</f>
        <v>13</v>
      </c>
    </row>
    <row r="106" spans="1:25" ht="15.75">
      <c r="A106" s="10" t="s">
        <v>1585</v>
      </c>
      <c r="B106" s="10" t="s">
        <v>1586</v>
      </c>
      <c r="C106" s="47">
        <v>8249481713</v>
      </c>
      <c r="D106" s="94">
        <v>323010</v>
      </c>
      <c r="E106" s="52" t="s">
        <v>38</v>
      </c>
      <c r="F106" s="11" t="str">
        <f>E106</f>
        <v>ALTRE CATEGORIE MERCEOLOGICHE</v>
      </c>
      <c r="G106" s="11"/>
      <c r="H106" s="110" t="s">
        <v>1597</v>
      </c>
      <c r="I106" s="6" t="s">
        <v>1621</v>
      </c>
      <c r="J106" s="49">
        <v>500</v>
      </c>
      <c r="K106" s="15">
        <v>316.39999999999998</v>
      </c>
      <c r="L106" s="56">
        <v>323010</v>
      </c>
      <c r="M106" s="6">
        <v>500</v>
      </c>
      <c r="P106" s="6">
        <v>365</v>
      </c>
      <c r="Q106" s="6">
        <v>365</v>
      </c>
      <c r="R106" s="6" t="s">
        <v>104</v>
      </c>
      <c r="S106" s="6" t="s">
        <v>104</v>
      </c>
      <c r="T106" s="6" t="s">
        <v>1589</v>
      </c>
      <c r="U106" s="98" t="s">
        <v>28</v>
      </c>
      <c r="V106" s="98" t="s">
        <v>28</v>
      </c>
      <c r="W106" s="50"/>
      <c r="Y106">
        <f>COUNTA(H106:X106)</f>
        <v>13</v>
      </c>
    </row>
    <row r="107" spans="1:25" ht="15.75">
      <c r="A107" s="10" t="s">
        <v>1585</v>
      </c>
      <c r="B107" s="10" t="s">
        <v>1586</v>
      </c>
      <c r="C107" s="47">
        <v>8249481713</v>
      </c>
      <c r="D107" s="94">
        <v>323010</v>
      </c>
      <c r="E107" s="52" t="s">
        <v>38</v>
      </c>
      <c r="F107" s="11" t="str">
        <f>E107</f>
        <v>ALTRE CATEGORIE MERCEOLOGICHE</v>
      </c>
      <c r="G107" s="11"/>
      <c r="H107" s="110" t="s">
        <v>1600</v>
      </c>
      <c r="I107" s="6" t="s">
        <v>1621</v>
      </c>
      <c r="J107" s="49">
        <v>500</v>
      </c>
      <c r="K107" s="15">
        <v>234.6</v>
      </c>
      <c r="L107" s="56">
        <v>323010</v>
      </c>
      <c r="M107" s="6">
        <v>500</v>
      </c>
      <c r="P107" s="6">
        <v>365</v>
      </c>
      <c r="Q107" s="6">
        <v>365</v>
      </c>
      <c r="R107" s="6" t="s">
        <v>104</v>
      </c>
      <c r="S107" s="6" t="s">
        <v>104</v>
      </c>
      <c r="T107" s="6" t="s">
        <v>1589</v>
      </c>
      <c r="U107" s="98" t="s">
        <v>28</v>
      </c>
      <c r="V107" s="98" t="s">
        <v>28</v>
      </c>
      <c r="W107" s="50"/>
      <c r="Y107">
        <f>COUNTA(H107:X107)</f>
        <v>13</v>
      </c>
    </row>
    <row r="108" spans="1:25" ht="15.75">
      <c r="A108" s="10" t="s">
        <v>1585</v>
      </c>
      <c r="B108" s="10" t="s">
        <v>1586</v>
      </c>
      <c r="C108" s="47">
        <v>8249481713</v>
      </c>
      <c r="D108" s="94">
        <v>323010</v>
      </c>
      <c r="E108" s="52" t="s">
        <v>38</v>
      </c>
      <c r="F108" s="11" t="str">
        <f>E108</f>
        <v>ALTRE CATEGORIE MERCEOLOGICHE</v>
      </c>
      <c r="G108" s="11"/>
      <c r="H108" s="110" t="s">
        <v>1602</v>
      </c>
      <c r="I108" s="6" t="s">
        <v>1621</v>
      </c>
      <c r="J108" s="49">
        <v>500</v>
      </c>
      <c r="K108" s="15">
        <v>0</v>
      </c>
      <c r="L108" s="56">
        <v>323010</v>
      </c>
      <c r="M108" s="6">
        <v>500</v>
      </c>
      <c r="P108" s="6">
        <v>365</v>
      </c>
      <c r="Q108" s="6">
        <v>365</v>
      </c>
      <c r="R108" s="6" t="s">
        <v>104</v>
      </c>
      <c r="S108" s="6" t="s">
        <v>104</v>
      </c>
      <c r="T108" s="6" t="s">
        <v>1589</v>
      </c>
      <c r="U108" s="98" t="s">
        <v>28</v>
      </c>
      <c r="V108" s="98" t="s">
        <v>28</v>
      </c>
      <c r="W108" s="50"/>
      <c r="Y108">
        <f>COUNTA(H108:X108)</f>
        <v>13</v>
      </c>
    </row>
    <row r="109" spans="1:25" ht="15.75">
      <c r="A109" s="10" t="s">
        <v>1585</v>
      </c>
      <c r="B109" s="10" t="s">
        <v>1586</v>
      </c>
      <c r="C109" s="47">
        <v>8249481713</v>
      </c>
      <c r="D109" s="94">
        <v>323010</v>
      </c>
      <c r="E109" s="52" t="s">
        <v>38</v>
      </c>
      <c r="F109" s="11" t="str">
        <f>E109</f>
        <v>ALTRE CATEGORIE MERCEOLOGICHE</v>
      </c>
      <c r="G109" s="11"/>
      <c r="H109" s="110" t="s">
        <v>1623</v>
      </c>
      <c r="I109" s="6" t="s">
        <v>1624</v>
      </c>
      <c r="J109" s="87">
        <v>1500</v>
      </c>
      <c r="K109" s="15">
        <v>178.46</v>
      </c>
      <c r="L109" s="56">
        <v>323010</v>
      </c>
      <c r="M109" s="88">
        <v>1500</v>
      </c>
      <c r="P109" s="6">
        <v>365</v>
      </c>
      <c r="Q109" s="6">
        <v>365</v>
      </c>
      <c r="R109" s="6" t="s">
        <v>104</v>
      </c>
      <c r="S109" s="6" t="s">
        <v>104</v>
      </c>
      <c r="T109" s="6" t="s">
        <v>1589</v>
      </c>
      <c r="U109" s="98" t="s">
        <v>28</v>
      </c>
      <c r="V109" s="98" t="s">
        <v>28</v>
      </c>
      <c r="W109" s="50"/>
      <c r="Y109">
        <f>COUNTA(H109:X109)</f>
        <v>13</v>
      </c>
    </row>
    <row r="110" spans="1:25" ht="15.75">
      <c r="A110" s="10" t="s">
        <v>1585</v>
      </c>
      <c r="B110" s="10" t="s">
        <v>1586</v>
      </c>
      <c r="C110" s="47">
        <v>8249481713</v>
      </c>
      <c r="D110" s="94">
        <v>323010</v>
      </c>
      <c r="E110" s="52" t="s">
        <v>38</v>
      </c>
      <c r="F110" s="11" t="str">
        <f>E110</f>
        <v>ALTRE CATEGORIE MERCEOLOGICHE</v>
      </c>
      <c r="G110" s="11"/>
      <c r="H110" s="110" t="s">
        <v>1625</v>
      </c>
      <c r="I110" s="6" t="s">
        <v>1624</v>
      </c>
      <c r="J110" s="87">
        <v>1500</v>
      </c>
      <c r="K110" s="15">
        <v>580.5</v>
      </c>
      <c r="L110" s="56">
        <v>323010</v>
      </c>
      <c r="M110" s="88">
        <v>1500</v>
      </c>
      <c r="P110" s="6">
        <v>365</v>
      </c>
      <c r="Q110" s="6">
        <v>365</v>
      </c>
      <c r="R110" s="6" t="s">
        <v>104</v>
      </c>
      <c r="S110" s="6" t="s">
        <v>104</v>
      </c>
      <c r="T110" s="6" t="s">
        <v>1589</v>
      </c>
      <c r="U110" s="98" t="s">
        <v>28</v>
      </c>
      <c r="V110" s="98" t="s">
        <v>28</v>
      </c>
      <c r="W110" s="50"/>
      <c r="Y110">
        <f>COUNTA(H110:X110)</f>
        <v>13</v>
      </c>
    </row>
    <row r="111" spans="1:25" ht="15.75">
      <c r="A111" s="10" t="s">
        <v>1585</v>
      </c>
      <c r="B111" s="10" t="s">
        <v>1586</v>
      </c>
      <c r="C111" s="47">
        <v>8249481713</v>
      </c>
      <c r="D111" s="94">
        <v>323010</v>
      </c>
      <c r="E111" s="52" t="s">
        <v>38</v>
      </c>
      <c r="F111" s="11" t="str">
        <f>E111</f>
        <v>ALTRE CATEGORIE MERCEOLOGICHE</v>
      </c>
      <c r="G111" s="11"/>
      <c r="H111" s="110" t="s">
        <v>1614</v>
      </c>
      <c r="I111" s="6" t="s">
        <v>1624</v>
      </c>
      <c r="J111" s="87">
        <v>1500</v>
      </c>
      <c r="K111" s="15">
        <v>97.6</v>
      </c>
      <c r="L111" s="56">
        <v>323010</v>
      </c>
      <c r="M111" s="88">
        <v>1500</v>
      </c>
      <c r="P111" s="6">
        <v>365</v>
      </c>
      <c r="Q111" s="6">
        <v>365</v>
      </c>
      <c r="R111" s="6" t="s">
        <v>104</v>
      </c>
      <c r="S111" s="6" t="s">
        <v>104</v>
      </c>
      <c r="T111" s="6" t="s">
        <v>1589</v>
      </c>
      <c r="U111" s="98" t="s">
        <v>28</v>
      </c>
      <c r="V111" s="98" t="s">
        <v>28</v>
      </c>
      <c r="W111" s="50"/>
      <c r="Y111">
        <f>COUNTA(H111:X111)</f>
        <v>13</v>
      </c>
    </row>
    <row r="112" spans="1:25" ht="15.75">
      <c r="A112" s="10" t="s">
        <v>1585</v>
      </c>
      <c r="B112" s="10" t="s">
        <v>1586</v>
      </c>
      <c r="C112" s="47">
        <v>8249481713</v>
      </c>
      <c r="D112" s="94">
        <v>323010</v>
      </c>
      <c r="E112" s="52" t="s">
        <v>38</v>
      </c>
      <c r="F112" s="11" t="str">
        <f>E112</f>
        <v>ALTRE CATEGORIE MERCEOLOGICHE</v>
      </c>
      <c r="G112" s="11"/>
      <c r="H112" s="110" t="s">
        <v>1622</v>
      </c>
      <c r="I112" s="6" t="s">
        <v>1624</v>
      </c>
      <c r="J112" s="87">
        <v>1500</v>
      </c>
      <c r="K112" s="15">
        <v>97.6</v>
      </c>
      <c r="L112" s="56">
        <v>323010</v>
      </c>
      <c r="M112" s="88">
        <v>1500</v>
      </c>
      <c r="P112" s="6">
        <v>365</v>
      </c>
      <c r="Q112" s="6">
        <v>365</v>
      </c>
      <c r="R112" s="6" t="s">
        <v>104</v>
      </c>
      <c r="S112" s="6" t="s">
        <v>104</v>
      </c>
      <c r="T112" s="6" t="s">
        <v>1589</v>
      </c>
      <c r="U112" s="98" t="s">
        <v>28</v>
      </c>
      <c r="V112" s="98" t="s">
        <v>28</v>
      </c>
      <c r="W112" s="50"/>
      <c r="Y112">
        <f>COUNTA(H112:X112)</f>
        <v>13</v>
      </c>
    </row>
    <row r="113" spans="1:25" ht="15.75">
      <c r="A113" s="10" t="s">
        <v>1585</v>
      </c>
      <c r="B113" s="10" t="s">
        <v>1586</v>
      </c>
      <c r="C113" s="47">
        <v>8249481713</v>
      </c>
      <c r="D113" s="94">
        <v>323010</v>
      </c>
      <c r="E113" s="52" t="s">
        <v>38</v>
      </c>
      <c r="F113" s="11" t="str">
        <f>E113</f>
        <v>ALTRE CATEGORIE MERCEOLOGICHE</v>
      </c>
      <c r="G113" s="11"/>
      <c r="H113" s="110" t="s">
        <v>1597</v>
      </c>
      <c r="I113" s="6" t="s">
        <v>1624</v>
      </c>
      <c r="J113" s="87">
        <v>1500</v>
      </c>
      <c r="K113" s="15">
        <v>316.39999999999998</v>
      </c>
      <c r="L113" s="56">
        <v>323010</v>
      </c>
      <c r="M113" s="88">
        <v>1500</v>
      </c>
      <c r="P113" s="6">
        <v>365</v>
      </c>
      <c r="Q113" s="6">
        <v>365</v>
      </c>
      <c r="R113" s="6" t="s">
        <v>104</v>
      </c>
      <c r="S113" s="6" t="s">
        <v>104</v>
      </c>
      <c r="T113" s="6" t="s">
        <v>1589</v>
      </c>
      <c r="U113" s="98" t="s">
        <v>28</v>
      </c>
      <c r="V113" s="98" t="s">
        <v>28</v>
      </c>
      <c r="W113" s="50"/>
      <c r="Y113">
        <f>COUNTA(H113:X113)</f>
        <v>13</v>
      </c>
    </row>
    <row r="114" spans="1:25" ht="15.75">
      <c r="A114" s="10" t="s">
        <v>1585</v>
      </c>
      <c r="B114" s="10" t="s">
        <v>1586</v>
      </c>
      <c r="C114" s="47">
        <v>8249481713</v>
      </c>
      <c r="D114" s="94">
        <v>323010</v>
      </c>
      <c r="E114" s="52" t="s">
        <v>38</v>
      </c>
      <c r="F114" s="11" t="str">
        <f>E114</f>
        <v>ALTRE CATEGORIE MERCEOLOGICHE</v>
      </c>
      <c r="G114" s="11"/>
      <c r="H114" s="110" t="s">
        <v>1600</v>
      </c>
      <c r="I114" s="6" t="s">
        <v>1624</v>
      </c>
      <c r="J114" s="87">
        <v>1500</v>
      </c>
      <c r="K114" s="15">
        <v>234.6</v>
      </c>
      <c r="L114" s="56">
        <v>323010</v>
      </c>
      <c r="M114" s="88">
        <v>1500</v>
      </c>
      <c r="P114" s="6">
        <v>365</v>
      </c>
      <c r="Q114" s="6">
        <v>365</v>
      </c>
      <c r="R114" s="6" t="s">
        <v>104</v>
      </c>
      <c r="S114" s="6" t="s">
        <v>104</v>
      </c>
      <c r="T114" s="6" t="s">
        <v>1589</v>
      </c>
      <c r="U114" s="98" t="s">
        <v>28</v>
      </c>
      <c r="V114" s="98" t="s">
        <v>28</v>
      </c>
      <c r="W114" s="50"/>
      <c r="Y114">
        <f>COUNTA(H114:X114)</f>
        <v>13</v>
      </c>
    </row>
    <row r="115" spans="1:25" ht="15.75">
      <c r="A115" s="10" t="s">
        <v>1585</v>
      </c>
      <c r="B115" s="10" t="s">
        <v>1586</v>
      </c>
      <c r="C115" s="47">
        <v>8249481713</v>
      </c>
      <c r="D115" s="94">
        <v>323010</v>
      </c>
      <c r="E115" s="52" t="s">
        <v>38</v>
      </c>
      <c r="F115" s="11" t="str">
        <f>E115</f>
        <v>ALTRE CATEGORIE MERCEOLOGICHE</v>
      </c>
      <c r="G115" s="11"/>
      <c r="H115" s="110" t="s">
        <v>1626</v>
      </c>
      <c r="I115" s="6" t="s">
        <v>1627</v>
      </c>
      <c r="J115" s="49">
        <v>100</v>
      </c>
      <c r="K115" s="15">
        <v>1120</v>
      </c>
      <c r="L115" s="56">
        <v>323010</v>
      </c>
      <c r="M115" s="6">
        <v>100</v>
      </c>
      <c r="P115" s="6">
        <v>365</v>
      </c>
      <c r="Q115" s="6">
        <v>365</v>
      </c>
      <c r="R115" s="6" t="s">
        <v>104</v>
      </c>
      <c r="S115" s="6" t="s">
        <v>104</v>
      </c>
      <c r="T115" s="6" t="s">
        <v>1589</v>
      </c>
      <c r="U115" s="98" t="s">
        <v>28</v>
      </c>
      <c r="V115" s="98" t="s">
        <v>28</v>
      </c>
      <c r="W115" s="50"/>
      <c r="Y115">
        <f>COUNTA(H115:X115)</f>
        <v>13</v>
      </c>
    </row>
    <row r="116" spans="1:25" ht="15.75">
      <c r="A116" s="10" t="s">
        <v>1585</v>
      </c>
      <c r="B116" s="10" t="s">
        <v>1586</v>
      </c>
      <c r="C116" s="47">
        <v>8249481713</v>
      </c>
      <c r="D116" s="94">
        <v>323010</v>
      </c>
      <c r="E116" s="52" t="s">
        <v>38</v>
      </c>
      <c r="F116" s="11" t="str">
        <f>E116</f>
        <v>ALTRE CATEGORIE MERCEOLOGICHE</v>
      </c>
      <c r="G116" s="11"/>
      <c r="H116" s="110" t="s">
        <v>1625</v>
      </c>
      <c r="I116" s="6" t="s">
        <v>1627</v>
      </c>
      <c r="J116" s="49">
        <v>100</v>
      </c>
      <c r="K116" s="15">
        <v>580.5</v>
      </c>
      <c r="L116" s="56">
        <v>323010</v>
      </c>
      <c r="M116" s="6">
        <v>100</v>
      </c>
      <c r="P116" s="6">
        <v>365</v>
      </c>
      <c r="Q116" s="6">
        <v>365</v>
      </c>
      <c r="R116" s="6" t="s">
        <v>104</v>
      </c>
      <c r="S116" s="6" t="s">
        <v>104</v>
      </c>
      <c r="T116" s="6" t="s">
        <v>1589</v>
      </c>
      <c r="U116" s="98" t="s">
        <v>28</v>
      </c>
      <c r="V116" s="98" t="s">
        <v>28</v>
      </c>
      <c r="W116" s="50"/>
      <c r="Y116">
        <f>COUNTA(H116:X116)</f>
        <v>13</v>
      </c>
    </row>
    <row r="117" spans="1:25" ht="15.75">
      <c r="A117" s="10" t="s">
        <v>1585</v>
      </c>
      <c r="B117" s="10" t="s">
        <v>1586</v>
      </c>
      <c r="C117" s="47">
        <v>8249481713</v>
      </c>
      <c r="D117" s="94">
        <v>323010</v>
      </c>
      <c r="E117" s="52" t="s">
        <v>38</v>
      </c>
      <c r="F117" s="11" t="str">
        <f>E117</f>
        <v>ALTRE CATEGORIE MERCEOLOGICHE</v>
      </c>
      <c r="G117" s="11"/>
      <c r="H117" s="110" t="s">
        <v>1614</v>
      </c>
      <c r="I117" s="6" t="s">
        <v>1627</v>
      </c>
      <c r="J117" s="49">
        <v>100</v>
      </c>
      <c r="K117" s="15">
        <v>97.6</v>
      </c>
      <c r="L117" s="56">
        <v>323010</v>
      </c>
      <c r="M117" s="6">
        <v>100</v>
      </c>
      <c r="P117" s="6">
        <v>365</v>
      </c>
      <c r="Q117" s="6">
        <v>365</v>
      </c>
      <c r="R117" s="6" t="s">
        <v>104</v>
      </c>
      <c r="S117" s="6" t="s">
        <v>104</v>
      </c>
      <c r="T117" s="6" t="s">
        <v>1589</v>
      </c>
      <c r="U117" s="98" t="s">
        <v>28</v>
      </c>
      <c r="V117" s="98" t="s">
        <v>28</v>
      </c>
      <c r="W117" s="50"/>
      <c r="Y117">
        <f>COUNTA(H117:X117)</f>
        <v>13</v>
      </c>
    </row>
    <row r="118" spans="1:25" ht="15.75">
      <c r="A118" s="10" t="s">
        <v>1585</v>
      </c>
      <c r="B118" s="10" t="s">
        <v>1586</v>
      </c>
      <c r="C118" s="47">
        <v>8249481713</v>
      </c>
      <c r="D118" s="94">
        <v>323010</v>
      </c>
      <c r="E118" s="52" t="s">
        <v>38</v>
      </c>
      <c r="F118" s="11" t="str">
        <f>E118</f>
        <v>ALTRE CATEGORIE MERCEOLOGICHE</v>
      </c>
      <c r="G118" s="11"/>
      <c r="H118" s="110" t="s">
        <v>1628</v>
      </c>
      <c r="I118" s="6" t="s">
        <v>1627</v>
      </c>
      <c r="J118" s="49">
        <v>100</v>
      </c>
      <c r="K118" s="15">
        <v>97.6</v>
      </c>
      <c r="L118" s="56">
        <v>323010</v>
      </c>
      <c r="M118" s="6">
        <v>100</v>
      </c>
      <c r="P118" s="6">
        <v>365</v>
      </c>
      <c r="Q118" s="6">
        <v>365</v>
      </c>
      <c r="R118" s="6" t="s">
        <v>104</v>
      </c>
      <c r="S118" s="6" t="s">
        <v>104</v>
      </c>
      <c r="T118" s="6" t="s">
        <v>1589</v>
      </c>
      <c r="U118" s="98" t="s">
        <v>28</v>
      </c>
      <c r="V118" s="98" t="s">
        <v>28</v>
      </c>
      <c r="W118" s="50"/>
      <c r="Y118">
        <f>COUNTA(H118:X118)</f>
        <v>13</v>
      </c>
    </row>
    <row r="119" spans="1:25" ht="15.75">
      <c r="A119" s="10" t="s">
        <v>1585</v>
      </c>
      <c r="B119" s="10" t="s">
        <v>1586</v>
      </c>
      <c r="C119" s="47">
        <v>8249481713</v>
      </c>
      <c r="D119" s="94">
        <v>323010</v>
      </c>
      <c r="E119" s="52" t="s">
        <v>38</v>
      </c>
      <c r="F119" s="11" t="str">
        <f>E119</f>
        <v>ALTRE CATEGORIE MERCEOLOGICHE</v>
      </c>
      <c r="G119" s="11"/>
      <c r="H119" s="110" t="s">
        <v>1597</v>
      </c>
      <c r="I119" s="6" t="s">
        <v>1627</v>
      </c>
      <c r="J119" s="49">
        <v>100</v>
      </c>
      <c r="K119" s="15">
        <v>316.39999999999998</v>
      </c>
      <c r="L119" s="56">
        <v>323010</v>
      </c>
      <c r="M119" s="6">
        <v>100</v>
      </c>
      <c r="P119" s="6">
        <v>365</v>
      </c>
      <c r="Q119" s="6">
        <v>365</v>
      </c>
      <c r="R119" s="6" t="s">
        <v>104</v>
      </c>
      <c r="S119" s="6" t="s">
        <v>104</v>
      </c>
      <c r="T119" s="6" t="s">
        <v>1589</v>
      </c>
      <c r="U119" s="98" t="s">
        <v>28</v>
      </c>
      <c r="V119" s="98" t="s">
        <v>28</v>
      </c>
      <c r="W119" s="50"/>
      <c r="Y119">
        <f>COUNTA(H119:X119)</f>
        <v>13</v>
      </c>
    </row>
    <row r="120" spans="1:25" ht="15.75">
      <c r="A120" s="10" t="s">
        <v>1585</v>
      </c>
      <c r="B120" s="10" t="s">
        <v>1586</v>
      </c>
      <c r="C120" s="47">
        <v>8249481713</v>
      </c>
      <c r="D120" s="94">
        <v>323010</v>
      </c>
      <c r="E120" s="52" t="s">
        <v>38</v>
      </c>
      <c r="F120" s="11" t="str">
        <f>E120</f>
        <v>ALTRE CATEGORIE MERCEOLOGICHE</v>
      </c>
      <c r="G120" s="11"/>
      <c r="H120" s="110" t="s">
        <v>1600</v>
      </c>
      <c r="I120" s="6" t="s">
        <v>1627</v>
      </c>
      <c r="J120" s="49">
        <v>100</v>
      </c>
      <c r="K120" s="15">
        <v>234.6</v>
      </c>
      <c r="L120" s="56">
        <v>323010</v>
      </c>
      <c r="M120" s="6">
        <v>100</v>
      </c>
      <c r="P120" s="6">
        <v>365</v>
      </c>
      <c r="Q120" s="6">
        <v>365</v>
      </c>
      <c r="R120" s="6" t="s">
        <v>104</v>
      </c>
      <c r="S120" s="6" t="s">
        <v>104</v>
      </c>
      <c r="T120" s="6" t="s">
        <v>1589</v>
      </c>
      <c r="U120" s="98" t="s">
        <v>28</v>
      </c>
      <c r="V120" s="98" t="s">
        <v>28</v>
      </c>
      <c r="W120" s="50"/>
      <c r="Y120">
        <f>COUNTA(H120:X120)</f>
        <v>13</v>
      </c>
    </row>
    <row r="121" spans="1:25" ht="15.75">
      <c r="A121" s="10" t="s">
        <v>1585</v>
      </c>
      <c r="B121" s="10" t="s">
        <v>1586</v>
      </c>
      <c r="C121" s="47">
        <v>8249481713</v>
      </c>
      <c r="D121" s="94">
        <v>323010</v>
      </c>
      <c r="E121" s="52" t="s">
        <v>38</v>
      </c>
      <c r="F121" s="11" t="str">
        <f>E121</f>
        <v>ALTRE CATEGORIE MERCEOLOGICHE</v>
      </c>
      <c r="G121" s="11"/>
      <c r="H121" s="110" t="s">
        <v>1629</v>
      </c>
      <c r="I121" s="6" t="s">
        <v>1630</v>
      </c>
      <c r="J121" s="49">
        <v>1000</v>
      </c>
      <c r="K121" s="15">
        <v>373.5</v>
      </c>
      <c r="L121" s="56">
        <v>323010</v>
      </c>
      <c r="M121" s="6">
        <v>1000</v>
      </c>
      <c r="P121" s="6">
        <v>365</v>
      </c>
      <c r="Q121" s="6">
        <v>365</v>
      </c>
      <c r="R121" s="6" t="s">
        <v>104</v>
      </c>
      <c r="S121" s="6" t="s">
        <v>104</v>
      </c>
      <c r="T121" s="6" t="s">
        <v>1589</v>
      </c>
      <c r="U121" s="98" t="s">
        <v>28</v>
      </c>
      <c r="V121" s="98" t="s">
        <v>28</v>
      </c>
      <c r="W121" s="50"/>
      <c r="Y121">
        <f>COUNTA(H121:X121)</f>
        <v>13</v>
      </c>
    </row>
    <row r="122" spans="1:25" ht="15.75">
      <c r="A122" s="10" t="s">
        <v>1585</v>
      </c>
      <c r="B122" s="10" t="s">
        <v>1586</v>
      </c>
      <c r="C122" s="47">
        <v>8249481713</v>
      </c>
      <c r="D122" s="94">
        <v>323010</v>
      </c>
      <c r="E122" s="52" t="s">
        <v>38</v>
      </c>
      <c r="F122" s="11" t="str">
        <f>E122</f>
        <v>ALTRE CATEGORIE MERCEOLOGICHE</v>
      </c>
      <c r="G122" s="11"/>
      <c r="H122" s="110" t="s">
        <v>1614</v>
      </c>
      <c r="I122" s="6" t="s">
        <v>1630</v>
      </c>
      <c r="J122" s="49">
        <v>1000</v>
      </c>
      <c r="K122" s="15">
        <v>97.6</v>
      </c>
      <c r="L122" s="56">
        <v>323010</v>
      </c>
      <c r="M122" s="6">
        <v>1000</v>
      </c>
      <c r="P122" s="6">
        <v>365</v>
      </c>
      <c r="Q122" s="6">
        <v>365</v>
      </c>
      <c r="R122" s="6" t="s">
        <v>104</v>
      </c>
      <c r="S122" s="6" t="s">
        <v>104</v>
      </c>
      <c r="T122" s="6" t="s">
        <v>1589</v>
      </c>
      <c r="U122" s="98" t="s">
        <v>28</v>
      </c>
      <c r="V122" s="98" t="s">
        <v>28</v>
      </c>
      <c r="W122" s="50"/>
      <c r="Y122">
        <f>COUNTA(H122:X122)</f>
        <v>13</v>
      </c>
    </row>
    <row r="123" spans="1:25" ht="15.75">
      <c r="A123" s="10" t="s">
        <v>1585</v>
      </c>
      <c r="B123" s="10" t="s">
        <v>1586</v>
      </c>
      <c r="C123" s="47">
        <v>8249481713</v>
      </c>
      <c r="D123" s="94">
        <v>323010</v>
      </c>
      <c r="E123" s="52" t="s">
        <v>38</v>
      </c>
      <c r="F123" s="11" t="str">
        <f>E123</f>
        <v>ALTRE CATEGORIE MERCEOLOGICHE</v>
      </c>
      <c r="G123" s="11"/>
      <c r="H123" s="110" t="s">
        <v>1622</v>
      </c>
      <c r="I123" s="6" t="s">
        <v>1630</v>
      </c>
      <c r="J123" s="49">
        <v>1000</v>
      </c>
      <c r="K123" s="15">
        <v>97.6</v>
      </c>
      <c r="L123" s="56">
        <v>323010</v>
      </c>
      <c r="M123" s="6">
        <v>1000</v>
      </c>
      <c r="P123" s="6">
        <v>365</v>
      </c>
      <c r="Q123" s="6">
        <v>365</v>
      </c>
      <c r="R123" s="6" t="s">
        <v>104</v>
      </c>
      <c r="S123" s="6" t="s">
        <v>104</v>
      </c>
      <c r="T123" s="6" t="s">
        <v>1589</v>
      </c>
      <c r="U123" s="98" t="s">
        <v>28</v>
      </c>
      <c r="V123" s="98" t="s">
        <v>28</v>
      </c>
      <c r="W123" s="50"/>
      <c r="Y123">
        <f>COUNTA(H123:X123)</f>
        <v>13</v>
      </c>
    </row>
    <row r="124" spans="1:25" ht="15.75">
      <c r="A124" s="10" t="s">
        <v>1585</v>
      </c>
      <c r="B124" s="10" t="s">
        <v>1586</v>
      </c>
      <c r="C124" s="47">
        <v>8249481713</v>
      </c>
      <c r="D124" s="94">
        <v>323010</v>
      </c>
      <c r="E124" s="52" t="s">
        <v>38</v>
      </c>
      <c r="F124" s="11" t="str">
        <f>E124</f>
        <v>ALTRE CATEGORIE MERCEOLOGICHE</v>
      </c>
      <c r="G124" s="11"/>
      <c r="H124" s="110" t="s">
        <v>1631</v>
      </c>
      <c r="I124" s="6" t="s">
        <v>1630</v>
      </c>
      <c r="J124" s="49">
        <v>1000</v>
      </c>
      <c r="K124" s="15">
        <v>256</v>
      </c>
      <c r="L124" s="56">
        <v>323010</v>
      </c>
      <c r="M124" s="6">
        <v>1000</v>
      </c>
      <c r="P124" s="6">
        <v>365</v>
      </c>
      <c r="Q124" s="6">
        <v>365</v>
      </c>
      <c r="R124" s="6" t="s">
        <v>104</v>
      </c>
      <c r="S124" s="6" t="s">
        <v>104</v>
      </c>
      <c r="T124" s="6" t="s">
        <v>1589</v>
      </c>
      <c r="U124" s="98" t="s">
        <v>28</v>
      </c>
      <c r="V124" s="98" t="s">
        <v>28</v>
      </c>
      <c r="W124" s="50"/>
      <c r="Y124">
        <f>COUNTA(H124:X124)</f>
        <v>13</v>
      </c>
    </row>
    <row r="125" spans="1:25" ht="15.75">
      <c r="A125" s="10" t="s">
        <v>1585</v>
      </c>
      <c r="B125" s="10" t="s">
        <v>1586</v>
      </c>
      <c r="C125" s="47">
        <v>8249481713</v>
      </c>
      <c r="D125" s="94">
        <v>323010</v>
      </c>
      <c r="E125" s="52" t="s">
        <v>38</v>
      </c>
      <c r="F125" s="11" t="str">
        <f>E125</f>
        <v>ALTRE CATEGORIE MERCEOLOGICHE</v>
      </c>
      <c r="G125" s="11"/>
      <c r="H125" s="110" t="s">
        <v>1597</v>
      </c>
      <c r="I125" s="6" t="s">
        <v>1630</v>
      </c>
      <c r="J125" s="49">
        <v>1000</v>
      </c>
      <c r="K125" s="15">
        <v>316.39999999999998</v>
      </c>
      <c r="L125" s="56">
        <v>323010</v>
      </c>
      <c r="M125" s="6">
        <v>1000</v>
      </c>
      <c r="P125" s="6">
        <v>365</v>
      </c>
      <c r="Q125" s="6">
        <v>365</v>
      </c>
      <c r="R125" s="6" t="s">
        <v>104</v>
      </c>
      <c r="S125" s="6" t="s">
        <v>104</v>
      </c>
      <c r="T125" s="6" t="s">
        <v>1589</v>
      </c>
      <c r="U125" s="98" t="s">
        <v>28</v>
      </c>
      <c r="V125" s="98" t="s">
        <v>28</v>
      </c>
      <c r="W125" s="50"/>
      <c r="Y125">
        <f>COUNTA(H125:X125)</f>
        <v>13</v>
      </c>
    </row>
    <row r="126" spans="1:25" ht="15.75">
      <c r="A126" s="10" t="s">
        <v>1585</v>
      </c>
      <c r="B126" s="10" t="s">
        <v>1586</v>
      </c>
      <c r="C126" s="47">
        <v>8249481713</v>
      </c>
      <c r="D126" s="94">
        <v>323010</v>
      </c>
      <c r="E126" s="52" t="s">
        <v>38</v>
      </c>
      <c r="F126" s="11" t="str">
        <f>E126</f>
        <v>ALTRE CATEGORIE MERCEOLOGICHE</v>
      </c>
      <c r="G126" s="11"/>
      <c r="H126" s="110" t="s">
        <v>1600</v>
      </c>
      <c r="I126" s="6" t="s">
        <v>1630</v>
      </c>
      <c r="J126" s="49">
        <v>1000</v>
      </c>
      <c r="K126" s="15">
        <v>234.6</v>
      </c>
      <c r="L126" s="56">
        <v>323010</v>
      </c>
      <c r="M126" s="6">
        <v>1000</v>
      </c>
      <c r="P126" s="6">
        <v>365</v>
      </c>
      <c r="Q126" s="6">
        <v>365</v>
      </c>
      <c r="R126" s="6" t="s">
        <v>104</v>
      </c>
      <c r="S126" s="6" t="s">
        <v>104</v>
      </c>
      <c r="T126" s="6" t="s">
        <v>1589</v>
      </c>
      <c r="U126" s="98" t="s">
        <v>28</v>
      </c>
      <c r="V126" s="98" t="s">
        <v>28</v>
      </c>
      <c r="W126" s="50"/>
      <c r="Y126">
        <f>COUNTA(H126:X126)</f>
        <v>13</v>
      </c>
    </row>
    <row r="127" spans="1:25" ht="15.75">
      <c r="A127" s="10" t="s">
        <v>1585</v>
      </c>
      <c r="B127" s="10" t="s">
        <v>1586</v>
      </c>
      <c r="C127" s="47">
        <v>8249481713</v>
      </c>
      <c r="D127" s="94">
        <v>323010</v>
      </c>
      <c r="E127" s="52" t="s">
        <v>38</v>
      </c>
      <c r="F127" s="11" t="str">
        <f>E127</f>
        <v>ALTRE CATEGORIE MERCEOLOGICHE</v>
      </c>
      <c r="G127" s="11"/>
      <c r="H127" s="110" t="s">
        <v>1632</v>
      </c>
      <c r="I127" s="6" t="s">
        <v>1633</v>
      </c>
      <c r="J127" s="49">
        <v>300</v>
      </c>
      <c r="K127" s="15">
        <v>708.75</v>
      </c>
      <c r="L127" s="56">
        <v>323010</v>
      </c>
      <c r="M127" s="6">
        <v>300</v>
      </c>
      <c r="P127" s="6">
        <v>365</v>
      </c>
      <c r="Q127" s="6">
        <v>365</v>
      </c>
      <c r="R127" s="6" t="s">
        <v>104</v>
      </c>
      <c r="S127" s="6" t="s">
        <v>104</v>
      </c>
      <c r="T127" s="6" t="s">
        <v>1589</v>
      </c>
      <c r="U127" s="98" t="s">
        <v>28</v>
      </c>
      <c r="V127" s="98" t="s">
        <v>28</v>
      </c>
      <c r="W127" s="50"/>
      <c r="Y127">
        <f>COUNTA(H127:X127)</f>
        <v>13</v>
      </c>
    </row>
    <row r="128" spans="1:25" ht="15.75">
      <c r="A128" s="10" t="s">
        <v>1585</v>
      </c>
      <c r="B128" s="10" t="s">
        <v>1586</v>
      </c>
      <c r="C128" s="47">
        <v>8249481713</v>
      </c>
      <c r="D128" s="94">
        <v>323010</v>
      </c>
      <c r="E128" s="52" t="s">
        <v>38</v>
      </c>
      <c r="F128" s="11" t="str">
        <f>E128</f>
        <v>ALTRE CATEGORIE MERCEOLOGICHE</v>
      </c>
      <c r="G128" s="11"/>
      <c r="H128" s="110" t="s">
        <v>1614</v>
      </c>
      <c r="I128" s="6" t="s">
        <v>1633</v>
      </c>
      <c r="J128" s="49">
        <v>300</v>
      </c>
      <c r="K128" s="15">
        <v>97.6</v>
      </c>
      <c r="L128" s="56">
        <v>323010</v>
      </c>
      <c r="M128" s="6">
        <v>300</v>
      </c>
      <c r="P128" s="6">
        <v>365</v>
      </c>
      <c r="Q128" s="6">
        <v>365</v>
      </c>
      <c r="R128" s="6" t="s">
        <v>104</v>
      </c>
      <c r="S128" s="6" t="s">
        <v>104</v>
      </c>
      <c r="T128" s="6" t="s">
        <v>1589</v>
      </c>
      <c r="U128" s="98" t="s">
        <v>28</v>
      </c>
      <c r="V128" s="98" t="s">
        <v>28</v>
      </c>
      <c r="W128" s="50"/>
      <c r="Y128">
        <f>COUNTA(H128:X128)</f>
        <v>13</v>
      </c>
    </row>
    <row r="129" spans="1:25" ht="15.75">
      <c r="A129" s="10" t="s">
        <v>1585</v>
      </c>
      <c r="B129" s="10" t="s">
        <v>1586</v>
      </c>
      <c r="C129" s="47">
        <v>8249481713</v>
      </c>
      <c r="D129" s="94">
        <v>323010</v>
      </c>
      <c r="E129" s="52" t="s">
        <v>38</v>
      </c>
      <c r="F129" s="11" t="str">
        <f>E129</f>
        <v>ALTRE CATEGORIE MERCEOLOGICHE</v>
      </c>
      <c r="G129" s="11"/>
      <c r="H129" s="110" t="s">
        <v>1622</v>
      </c>
      <c r="I129" s="6" t="s">
        <v>1633</v>
      </c>
      <c r="J129" s="49">
        <v>300</v>
      </c>
      <c r="K129" s="15">
        <v>97.6</v>
      </c>
      <c r="L129" s="56">
        <v>323010</v>
      </c>
      <c r="M129" s="6">
        <v>300</v>
      </c>
      <c r="P129" s="6">
        <v>365</v>
      </c>
      <c r="Q129" s="6">
        <v>365</v>
      </c>
      <c r="R129" s="6" t="s">
        <v>104</v>
      </c>
      <c r="S129" s="6" t="s">
        <v>104</v>
      </c>
      <c r="T129" s="6" t="s">
        <v>1589</v>
      </c>
      <c r="U129" s="98" t="s">
        <v>28</v>
      </c>
      <c r="V129" s="98" t="s">
        <v>28</v>
      </c>
      <c r="W129" s="50"/>
      <c r="Y129">
        <f>COUNTA(H129:X129)</f>
        <v>13</v>
      </c>
    </row>
    <row r="130" spans="1:25" ht="15.75">
      <c r="A130" s="10" t="s">
        <v>1585</v>
      </c>
      <c r="B130" s="10" t="s">
        <v>1586</v>
      </c>
      <c r="C130" s="47">
        <v>8249481713</v>
      </c>
      <c r="D130" s="94">
        <v>323010</v>
      </c>
      <c r="E130" s="52" t="s">
        <v>38</v>
      </c>
      <c r="F130" s="11" t="str">
        <f>E130</f>
        <v>ALTRE CATEGORIE MERCEOLOGICHE</v>
      </c>
      <c r="G130" s="11"/>
      <c r="H130" s="110" t="s">
        <v>1631</v>
      </c>
      <c r="I130" s="6" t="s">
        <v>1633</v>
      </c>
      <c r="J130" s="49">
        <v>300</v>
      </c>
      <c r="K130" s="15">
        <v>256</v>
      </c>
      <c r="L130" s="56">
        <v>323010</v>
      </c>
      <c r="M130" s="6">
        <v>300</v>
      </c>
      <c r="P130" s="6">
        <v>365</v>
      </c>
      <c r="Q130" s="6">
        <v>365</v>
      </c>
      <c r="R130" s="6" t="s">
        <v>104</v>
      </c>
      <c r="S130" s="6" t="s">
        <v>104</v>
      </c>
      <c r="T130" s="6" t="s">
        <v>1589</v>
      </c>
      <c r="U130" s="98" t="s">
        <v>28</v>
      </c>
      <c r="V130" s="98" t="s">
        <v>28</v>
      </c>
      <c r="W130" s="50"/>
      <c r="Y130">
        <f>COUNTA(H130:X130)</f>
        <v>13</v>
      </c>
    </row>
    <row r="131" spans="1:25" ht="15.75">
      <c r="A131" s="10" t="s">
        <v>1585</v>
      </c>
      <c r="B131" s="10" t="s">
        <v>1586</v>
      </c>
      <c r="C131" s="47">
        <v>8249481713</v>
      </c>
      <c r="D131" s="94">
        <v>323010</v>
      </c>
      <c r="E131" s="52" t="s">
        <v>38</v>
      </c>
      <c r="F131" s="11" t="str">
        <f>E131</f>
        <v>ALTRE CATEGORIE MERCEOLOGICHE</v>
      </c>
      <c r="G131" s="11"/>
      <c r="H131" s="110" t="s">
        <v>1634</v>
      </c>
      <c r="I131" s="6" t="s">
        <v>1633</v>
      </c>
      <c r="J131" s="49">
        <v>300</v>
      </c>
      <c r="K131" s="15">
        <v>171</v>
      </c>
      <c r="L131" s="56">
        <v>323010</v>
      </c>
      <c r="M131" s="6">
        <v>300</v>
      </c>
      <c r="P131" s="6">
        <v>365</v>
      </c>
      <c r="Q131" s="6">
        <v>365</v>
      </c>
      <c r="R131" s="6" t="s">
        <v>104</v>
      </c>
      <c r="S131" s="6" t="s">
        <v>104</v>
      </c>
      <c r="T131" s="6" t="s">
        <v>1589</v>
      </c>
      <c r="U131" s="98" t="s">
        <v>28</v>
      </c>
      <c r="V131" s="98" t="s">
        <v>28</v>
      </c>
      <c r="W131" s="50"/>
      <c r="Y131">
        <f>COUNTA(H131:X131)</f>
        <v>13</v>
      </c>
    </row>
    <row r="132" spans="1:25" ht="15.75">
      <c r="A132" s="10" t="s">
        <v>1585</v>
      </c>
      <c r="B132" s="10" t="s">
        <v>1586</v>
      </c>
      <c r="C132" s="47">
        <v>8249481713</v>
      </c>
      <c r="D132" s="94">
        <v>323010</v>
      </c>
      <c r="E132" s="52" t="s">
        <v>38</v>
      </c>
      <c r="F132" s="11" t="str">
        <f>E132</f>
        <v>ALTRE CATEGORIE MERCEOLOGICHE</v>
      </c>
      <c r="G132" s="11"/>
      <c r="H132" s="110" t="s">
        <v>1614</v>
      </c>
      <c r="I132" s="6" t="s">
        <v>1633</v>
      </c>
      <c r="J132" s="49">
        <v>300</v>
      </c>
      <c r="K132" s="15">
        <v>97.6</v>
      </c>
      <c r="L132" s="56">
        <v>323010</v>
      </c>
      <c r="M132" s="6">
        <v>300</v>
      </c>
      <c r="P132" s="6">
        <v>365</v>
      </c>
      <c r="Q132" s="6">
        <v>365</v>
      </c>
      <c r="R132" s="6" t="s">
        <v>104</v>
      </c>
      <c r="S132" s="6" t="s">
        <v>104</v>
      </c>
      <c r="T132" s="6" t="s">
        <v>1589</v>
      </c>
      <c r="U132" s="98" t="s">
        <v>28</v>
      </c>
      <c r="V132" s="98" t="s">
        <v>28</v>
      </c>
      <c r="W132" s="50"/>
      <c r="Y132">
        <f>COUNTA(H132:X132)</f>
        <v>13</v>
      </c>
    </row>
    <row r="133" spans="1:25" ht="15.75">
      <c r="A133" s="10" t="s">
        <v>1585</v>
      </c>
      <c r="B133" s="10" t="s">
        <v>1586</v>
      </c>
      <c r="C133" s="47">
        <v>8249481713</v>
      </c>
      <c r="D133" s="94">
        <v>323010</v>
      </c>
      <c r="E133" s="52" t="s">
        <v>38</v>
      </c>
      <c r="F133" s="11" t="str">
        <f>E133</f>
        <v>ALTRE CATEGORIE MERCEOLOGICHE</v>
      </c>
      <c r="G133" s="11"/>
      <c r="H133" s="110" t="s">
        <v>1622</v>
      </c>
      <c r="I133" s="6" t="s">
        <v>1633</v>
      </c>
      <c r="J133" s="49">
        <v>300</v>
      </c>
      <c r="K133" s="15">
        <v>97.6</v>
      </c>
      <c r="L133" s="56">
        <v>323010</v>
      </c>
      <c r="M133" s="6">
        <v>300</v>
      </c>
      <c r="P133" s="6">
        <v>365</v>
      </c>
      <c r="Q133" s="6">
        <v>365</v>
      </c>
      <c r="R133" s="6" t="s">
        <v>104</v>
      </c>
      <c r="S133" s="6" t="s">
        <v>104</v>
      </c>
      <c r="T133" s="6" t="s">
        <v>1589</v>
      </c>
      <c r="U133" s="98" t="s">
        <v>28</v>
      </c>
      <c r="V133" s="98" t="s">
        <v>28</v>
      </c>
      <c r="W133" s="50"/>
      <c r="Y133">
        <f>COUNTA(H133:X133)</f>
        <v>13</v>
      </c>
    </row>
    <row r="134" spans="1:25" ht="15.75">
      <c r="A134" s="10" t="s">
        <v>1585</v>
      </c>
      <c r="B134" s="10" t="s">
        <v>1586</v>
      </c>
      <c r="C134" s="47">
        <v>8249481713</v>
      </c>
      <c r="D134" s="94">
        <v>323010</v>
      </c>
      <c r="E134" s="52" t="s">
        <v>38</v>
      </c>
      <c r="F134" s="11" t="str">
        <f>E134</f>
        <v>ALTRE CATEGORIE MERCEOLOGICHE</v>
      </c>
      <c r="G134" s="11"/>
      <c r="H134" s="110" t="s">
        <v>1631</v>
      </c>
      <c r="I134" s="6" t="s">
        <v>1633</v>
      </c>
      <c r="J134" s="49">
        <v>300</v>
      </c>
      <c r="K134" s="15">
        <v>256</v>
      </c>
      <c r="L134" s="56">
        <v>323010</v>
      </c>
      <c r="M134" s="6">
        <v>300</v>
      </c>
      <c r="P134" s="6">
        <v>365</v>
      </c>
      <c r="Q134" s="6">
        <v>365</v>
      </c>
      <c r="R134" s="6" t="s">
        <v>104</v>
      </c>
      <c r="S134" s="6" t="s">
        <v>104</v>
      </c>
      <c r="T134" s="6" t="s">
        <v>1589</v>
      </c>
      <c r="U134" s="98" t="s">
        <v>28</v>
      </c>
      <c r="V134" s="98" t="s">
        <v>28</v>
      </c>
      <c r="W134" s="50"/>
      <c r="Y134">
        <f>COUNTA(H134:X134)</f>
        <v>13</v>
      </c>
    </row>
    <row r="135" spans="1:25" ht="15.75">
      <c r="A135" s="10" t="s">
        <v>1585</v>
      </c>
      <c r="B135" s="10" t="s">
        <v>1586</v>
      </c>
      <c r="C135" s="47">
        <v>8249481713</v>
      </c>
      <c r="D135" s="94">
        <v>323010</v>
      </c>
      <c r="E135" s="52" t="s">
        <v>38</v>
      </c>
      <c r="F135" s="11" t="str">
        <f>E135</f>
        <v>ALTRE CATEGORIE MERCEOLOGICHE</v>
      </c>
      <c r="G135" s="11"/>
      <c r="H135" s="110" t="s">
        <v>1634</v>
      </c>
      <c r="I135" s="6" t="s">
        <v>1633</v>
      </c>
      <c r="J135" s="49">
        <v>300</v>
      </c>
      <c r="K135" s="15">
        <v>171</v>
      </c>
      <c r="L135" s="56">
        <v>323010</v>
      </c>
      <c r="M135" s="6">
        <v>300</v>
      </c>
      <c r="P135" s="6">
        <v>365</v>
      </c>
      <c r="Q135" s="6">
        <v>365</v>
      </c>
      <c r="R135" s="6" t="s">
        <v>104</v>
      </c>
      <c r="S135" s="6" t="s">
        <v>104</v>
      </c>
      <c r="T135" s="6" t="s">
        <v>1589</v>
      </c>
      <c r="U135" s="98" t="s">
        <v>28</v>
      </c>
      <c r="V135" s="98" t="s">
        <v>28</v>
      </c>
      <c r="W135" s="50"/>
      <c r="Y135">
        <f>COUNTA(H135:X135)</f>
        <v>13</v>
      </c>
    </row>
    <row r="136" spans="1:25" ht="15.75">
      <c r="A136" s="10" t="s">
        <v>1585</v>
      </c>
      <c r="B136" s="10" t="s">
        <v>1586</v>
      </c>
      <c r="C136" s="47">
        <v>8249481713</v>
      </c>
      <c r="D136" s="94">
        <v>323010</v>
      </c>
      <c r="E136" s="52" t="s">
        <v>38</v>
      </c>
      <c r="F136" s="11" t="str">
        <f>E136</f>
        <v>ALTRE CATEGORIE MERCEOLOGICHE</v>
      </c>
      <c r="G136" s="11"/>
      <c r="H136" s="110" t="s">
        <v>1614</v>
      </c>
      <c r="I136" s="6" t="s">
        <v>1633</v>
      </c>
      <c r="J136" s="49">
        <v>300</v>
      </c>
      <c r="K136" s="15">
        <v>97.6</v>
      </c>
      <c r="L136" s="56">
        <v>323010</v>
      </c>
      <c r="M136" s="6">
        <v>300</v>
      </c>
      <c r="P136" s="6">
        <v>365</v>
      </c>
      <c r="Q136" s="6">
        <v>365</v>
      </c>
      <c r="R136" s="6" t="s">
        <v>104</v>
      </c>
      <c r="S136" s="6" t="s">
        <v>104</v>
      </c>
      <c r="T136" s="6" t="s">
        <v>1589</v>
      </c>
      <c r="U136" s="98" t="s">
        <v>28</v>
      </c>
      <c r="V136" s="98" t="s">
        <v>28</v>
      </c>
      <c r="W136" s="50"/>
      <c r="Y136">
        <f>COUNTA(H136:X136)</f>
        <v>13</v>
      </c>
    </row>
    <row r="137" spans="1:25" ht="15.75">
      <c r="A137" s="10" t="s">
        <v>1585</v>
      </c>
      <c r="B137" s="10" t="s">
        <v>1586</v>
      </c>
      <c r="C137" s="47">
        <v>8249481713</v>
      </c>
      <c r="D137" s="94">
        <v>323010</v>
      </c>
      <c r="E137" s="52" t="s">
        <v>38</v>
      </c>
      <c r="F137" s="11" t="str">
        <f>E137</f>
        <v>ALTRE CATEGORIE MERCEOLOGICHE</v>
      </c>
      <c r="G137" s="11"/>
      <c r="H137" s="110" t="s">
        <v>1622</v>
      </c>
      <c r="I137" s="6" t="s">
        <v>1633</v>
      </c>
      <c r="J137" s="49">
        <v>300</v>
      </c>
      <c r="K137" s="15">
        <v>97.6</v>
      </c>
      <c r="L137" s="56">
        <v>323010</v>
      </c>
      <c r="M137" s="6">
        <v>300</v>
      </c>
      <c r="P137" s="6">
        <v>365</v>
      </c>
      <c r="Q137" s="6">
        <v>365</v>
      </c>
      <c r="R137" s="6" t="s">
        <v>104</v>
      </c>
      <c r="S137" s="6" t="s">
        <v>104</v>
      </c>
      <c r="T137" s="6" t="s">
        <v>1589</v>
      </c>
      <c r="U137" s="98" t="s">
        <v>28</v>
      </c>
      <c r="V137" s="98" t="s">
        <v>28</v>
      </c>
      <c r="W137" s="50"/>
      <c r="Y137">
        <f>COUNTA(H137:X137)</f>
        <v>13</v>
      </c>
    </row>
    <row r="138" spans="1:25" ht="15.75">
      <c r="A138" s="10" t="s">
        <v>1585</v>
      </c>
      <c r="B138" s="10" t="s">
        <v>1586</v>
      </c>
      <c r="C138" s="47">
        <v>8249481713</v>
      </c>
      <c r="D138" s="94">
        <v>323010</v>
      </c>
      <c r="E138" s="52" t="s">
        <v>38</v>
      </c>
      <c r="F138" s="11" t="str">
        <f>E138</f>
        <v>ALTRE CATEGORIE MERCEOLOGICHE</v>
      </c>
      <c r="G138" s="11"/>
      <c r="H138" s="110" t="s">
        <v>1631</v>
      </c>
      <c r="I138" s="6" t="s">
        <v>1633</v>
      </c>
      <c r="J138" s="49">
        <v>300</v>
      </c>
      <c r="K138" s="15">
        <v>256</v>
      </c>
      <c r="L138" s="56">
        <v>323010</v>
      </c>
      <c r="M138" s="6">
        <v>300</v>
      </c>
      <c r="P138" s="6">
        <v>365</v>
      </c>
      <c r="Q138" s="6">
        <v>365</v>
      </c>
      <c r="R138" s="6" t="s">
        <v>104</v>
      </c>
      <c r="S138" s="6" t="s">
        <v>104</v>
      </c>
      <c r="T138" s="6" t="s">
        <v>1589</v>
      </c>
      <c r="U138" s="98" t="s">
        <v>28</v>
      </c>
      <c r="V138" s="98" t="s">
        <v>28</v>
      </c>
      <c r="W138" s="50"/>
      <c r="Y138">
        <f>COUNTA(H138:X138)</f>
        <v>13</v>
      </c>
    </row>
    <row r="139" spans="1:25" ht="15.75">
      <c r="A139" s="10" t="s">
        <v>1585</v>
      </c>
      <c r="B139" s="10" t="s">
        <v>1586</v>
      </c>
      <c r="C139" s="47">
        <v>8249481713</v>
      </c>
      <c r="D139" s="94">
        <v>323010</v>
      </c>
      <c r="E139" s="52" t="s">
        <v>38</v>
      </c>
      <c r="F139" s="11" t="str">
        <f>E139</f>
        <v>ALTRE CATEGORIE MERCEOLOGICHE</v>
      </c>
      <c r="G139" s="11"/>
      <c r="H139" s="110" t="s">
        <v>1597</v>
      </c>
      <c r="I139" s="6" t="s">
        <v>1633</v>
      </c>
      <c r="J139" s="49">
        <v>300</v>
      </c>
      <c r="K139" s="15">
        <v>316.39999999999998</v>
      </c>
      <c r="L139" s="56">
        <v>323010</v>
      </c>
      <c r="M139" s="6">
        <v>300</v>
      </c>
      <c r="P139" s="6">
        <v>365</v>
      </c>
      <c r="Q139" s="6">
        <v>365</v>
      </c>
      <c r="R139" s="6" t="s">
        <v>104</v>
      </c>
      <c r="S139" s="6" t="s">
        <v>104</v>
      </c>
      <c r="T139" s="6" t="s">
        <v>1589</v>
      </c>
      <c r="U139" s="98" t="s">
        <v>28</v>
      </c>
      <c r="V139" s="98" t="s">
        <v>28</v>
      </c>
      <c r="W139" s="50"/>
      <c r="Y139">
        <f>COUNTA(H139:X139)</f>
        <v>13</v>
      </c>
    </row>
    <row r="140" spans="1:25" ht="15.75">
      <c r="A140" s="10" t="s">
        <v>1585</v>
      </c>
      <c r="B140" s="10" t="s">
        <v>1586</v>
      </c>
      <c r="C140" s="47">
        <v>8249481713</v>
      </c>
      <c r="D140" s="94">
        <v>323010</v>
      </c>
      <c r="E140" s="52" t="s">
        <v>38</v>
      </c>
      <c r="F140" s="11" t="str">
        <f>E140</f>
        <v>ALTRE CATEGORIE MERCEOLOGICHE</v>
      </c>
      <c r="G140" s="11"/>
      <c r="H140" s="110" t="s">
        <v>1600</v>
      </c>
      <c r="I140" s="6" t="s">
        <v>1633</v>
      </c>
      <c r="J140" s="49">
        <v>300</v>
      </c>
      <c r="K140" s="15">
        <v>234.6</v>
      </c>
      <c r="L140" s="56">
        <v>323010</v>
      </c>
      <c r="M140" s="6">
        <v>300</v>
      </c>
      <c r="P140" s="6">
        <v>365</v>
      </c>
      <c r="Q140" s="6">
        <v>365</v>
      </c>
      <c r="R140" s="6" t="s">
        <v>104</v>
      </c>
      <c r="S140" s="6" t="s">
        <v>104</v>
      </c>
      <c r="T140" s="6" t="s">
        <v>1589</v>
      </c>
      <c r="U140" s="98" t="s">
        <v>28</v>
      </c>
      <c r="V140" s="98" t="s">
        <v>28</v>
      </c>
      <c r="W140" s="50"/>
      <c r="Y140">
        <f>COUNTA(H140:X140)</f>
        <v>13</v>
      </c>
    </row>
    <row r="141" spans="1:25" ht="15.75">
      <c r="A141" s="10" t="s">
        <v>1585</v>
      </c>
      <c r="B141" s="10" t="s">
        <v>1586</v>
      </c>
      <c r="C141" s="47">
        <v>8249481713</v>
      </c>
      <c r="D141" s="94">
        <v>323010</v>
      </c>
      <c r="E141" s="52" t="s">
        <v>38</v>
      </c>
      <c r="F141" s="11" t="str">
        <f>E141</f>
        <v>ALTRE CATEGORIE MERCEOLOGICHE</v>
      </c>
      <c r="G141" s="11"/>
      <c r="H141" s="110" t="s">
        <v>1635</v>
      </c>
      <c r="I141" s="6" t="s">
        <v>1636</v>
      </c>
      <c r="J141" s="49">
        <v>900</v>
      </c>
      <c r="K141" s="15">
        <v>288.61</v>
      </c>
      <c r="L141" s="56">
        <v>323010</v>
      </c>
      <c r="M141" s="6">
        <v>900</v>
      </c>
      <c r="P141" s="6">
        <v>365</v>
      </c>
      <c r="Q141" s="6">
        <v>365</v>
      </c>
      <c r="R141" s="6" t="s">
        <v>104</v>
      </c>
      <c r="S141" s="6" t="s">
        <v>104</v>
      </c>
      <c r="T141" s="6" t="s">
        <v>1589</v>
      </c>
      <c r="U141" s="98" t="s">
        <v>28</v>
      </c>
      <c r="V141" s="98" t="s">
        <v>28</v>
      </c>
      <c r="W141" s="50"/>
      <c r="Y141">
        <f>COUNTA(H141:X141)</f>
        <v>13</v>
      </c>
    </row>
    <row r="142" spans="1:25" ht="15.75">
      <c r="A142" s="10" t="s">
        <v>1585</v>
      </c>
      <c r="B142" s="10" t="s">
        <v>1586</v>
      </c>
      <c r="C142" s="47">
        <v>8249481713</v>
      </c>
      <c r="D142" s="94">
        <v>323010</v>
      </c>
      <c r="E142" s="52" t="s">
        <v>38</v>
      </c>
      <c r="F142" s="11" t="str">
        <f>E142</f>
        <v>ALTRE CATEGORIE MERCEOLOGICHE</v>
      </c>
      <c r="G142" s="11"/>
      <c r="H142" s="110" t="s">
        <v>1637</v>
      </c>
      <c r="I142" s="6" t="s">
        <v>1636</v>
      </c>
      <c r="J142" s="49">
        <v>900</v>
      </c>
      <c r="K142" s="15">
        <v>109.06</v>
      </c>
      <c r="L142" s="56">
        <v>323010</v>
      </c>
      <c r="M142" s="6">
        <v>900</v>
      </c>
      <c r="P142" s="6">
        <v>365</v>
      </c>
      <c r="Q142" s="6">
        <v>365</v>
      </c>
      <c r="R142" s="6" t="s">
        <v>104</v>
      </c>
      <c r="S142" s="6" t="s">
        <v>104</v>
      </c>
      <c r="T142" s="6" t="s">
        <v>1589</v>
      </c>
      <c r="U142" s="98" t="s">
        <v>28</v>
      </c>
      <c r="V142" s="98" t="s">
        <v>28</v>
      </c>
      <c r="W142" s="50"/>
      <c r="Y142">
        <f>COUNTA(H142:X142)</f>
        <v>13</v>
      </c>
    </row>
    <row r="143" spans="1:25" ht="15.75">
      <c r="A143" s="10" t="s">
        <v>1585</v>
      </c>
      <c r="B143" s="10" t="s">
        <v>1586</v>
      </c>
      <c r="C143" s="47">
        <v>8249481713</v>
      </c>
      <c r="D143" s="94">
        <v>323010</v>
      </c>
      <c r="E143" s="52" t="s">
        <v>38</v>
      </c>
      <c r="F143" s="11" t="str">
        <f>E143</f>
        <v>ALTRE CATEGORIE MERCEOLOGICHE</v>
      </c>
      <c r="G143" s="11"/>
      <c r="H143" s="110" t="s">
        <v>1611</v>
      </c>
      <c r="I143" s="6" t="s">
        <v>1636</v>
      </c>
      <c r="J143" s="49">
        <v>900</v>
      </c>
      <c r="K143" s="15">
        <v>61.18</v>
      </c>
      <c r="L143" s="56">
        <v>323010</v>
      </c>
      <c r="M143" s="6">
        <v>900</v>
      </c>
      <c r="P143" s="6">
        <v>365</v>
      </c>
      <c r="Q143" s="6">
        <v>365</v>
      </c>
      <c r="R143" s="6" t="s">
        <v>104</v>
      </c>
      <c r="S143" s="6" t="s">
        <v>104</v>
      </c>
      <c r="T143" s="6" t="s">
        <v>1589</v>
      </c>
      <c r="U143" s="98" t="s">
        <v>28</v>
      </c>
      <c r="V143" s="98" t="s">
        <v>28</v>
      </c>
      <c r="W143" s="50"/>
      <c r="Y143">
        <f>COUNTA(H143:X143)</f>
        <v>13</v>
      </c>
    </row>
    <row r="144" spans="1:25" ht="15.75">
      <c r="A144" s="10" t="s">
        <v>1585</v>
      </c>
      <c r="B144" s="10" t="s">
        <v>1586</v>
      </c>
      <c r="C144" s="47">
        <v>8249481713</v>
      </c>
      <c r="D144" s="94">
        <v>323010</v>
      </c>
      <c r="E144" s="52" t="s">
        <v>38</v>
      </c>
      <c r="F144" s="11" t="str">
        <f>E144</f>
        <v>ALTRE CATEGORIE MERCEOLOGICHE</v>
      </c>
      <c r="G144" s="11"/>
      <c r="H144" s="110" t="s">
        <v>1595</v>
      </c>
      <c r="I144" s="6" t="s">
        <v>1636</v>
      </c>
      <c r="J144" s="49">
        <v>900</v>
      </c>
      <c r="K144" s="15">
        <v>165</v>
      </c>
      <c r="L144" s="56">
        <v>323010</v>
      </c>
      <c r="M144" s="6">
        <v>900</v>
      </c>
      <c r="P144" s="6">
        <v>365</v>
      </c>
      <c r="Q144" s="6">
        <v>365</v>
      </c>
      <c r="R144" s="6" t="s">
        <v>104</v>
      </c>
      <c r="S144" s="6" t="s">
        <v>104</v>
      </c>
      <c r="T144" s="6" t="s">
        <v>1589</v>
      </c>
      <c r="U144" s="98" t="s">
        <v>28</v>
      </c>
      <c r="V144" s="98" t="s">
        <v>28</v>
      </c>
      <c r="W144" s="50"/>
      <c r="Y144">
        <f>COUNTA(H144:X144)</f>
        <v>13</v>
      </c>
    </row>
    <row r="145" spans="1:25" ht="15.75">
      <c r="A145" s="10" t="s">
        <v>1585</v>
      </c>
      <c r="B145" s="10" t="s">
        <v>1586</v>
      </c>
      <c r="C145" s="47">
        <v>8249481713</v>
      </c>
      <c r="D145" s="94">
        <v>323010</v>
      </c>
      <c r="E145" s="52" t="s">
        <v>38</v>
      </c>
      <c r="F145" s="11" t="str">
        <f>E145</f>
        <v>ALTRE CATEGORIE MERCEOLOGICHE</v>
      </c>
      <c r="G145" s="11"/>
      <c r="H145" s="110" t="s">
        <v>1596</v>
      </c>
      <c r="I145" s="6" t="s">
        <v>1636</v>
      </c>
      <c r="J145" s="49">
        <v>900</v>
      </c>
      <c r="K145" s="15">
        <v>180</v>
      </c>
      <c r="L145" s="56">
        <v>323010</v>
      </c>
      <c r="M145" s="6">
        <v>900</v>
      </c>
      <c r="P145" s="6">
        <v>365</v>
      </c>
      <c r="Q145" s="6">
        <v>365</v>
      </c>
      <c r="R145" s="6" t="s">
        <v>104</v>
      </c>
      <c r="S145" s="6" t="s">
        <v>104</v>
      </c>
      <c r="T145" s="6" t="s">
        <v>1589</v>
      </c>
      <c r="U145" s="98" t="s">
        <v>28</v>
      </c>
      <c r="V145" s="98" t="s">
        <v>28</v>
      </c>
      <c r="W145" s="50"/>
      <c r="Y145">
        <f>COUNTA(H145:X145)</f>
        <v>13</v>
      </c>
    </row>
    <row r="146" spans="1:25" ht="15.75">
      <c r="A146" s="10" t="s">
        <v>1585</v>
      </c>
      <c r="B146" s="10" t="s">
        <v>1586</v>
      </c>
      <c r="C146" s="47">
        <v>8249481713</v>
      </c>
      <c r="D146" s="94">
        <v>323010</v>
      </c>
      <c r="E146" s="52" t="s">
        <v>38</v>
      </c>
      <c r="F146" s="11" t="str">
        <f>E146</f>
        <v>ALTRE CATEGORIE MERCEOLOGICHE</v>
      </c>
      <c r="G146" s="11"/>
      <c r="H146" s="110" t="s">
        <v>1638</v>
      </c>
      <c r="I146" s="6" t="s">
        <v>1636</v>
      </c>
      <c r="J146" s="49">
        <v>900</v>
      </c>
      <c r="K146" s="15">
        <v>208.15</v>
      </c>
      <c r="L146" s="56">
        <v>323010</v>
      </c>
      <c r="M146" s="6">
        <v>900</v>
      </c>
      <c r="P146" s="6">
        <v>365</v>
      </c>
      <c r="Q146" s="6">
        <v>365</v>
      </c>
      <c r="R146" s="6" t="s">
        <v>104</v>
      </c>
      <c r="S146" s="6" t="s">
        <v>104</v>
      </c>
      <c r="T146" s="6" t="s">
        <v>1589</v>
      </c>
      <c r="U146" s="98" t="s">
        <v>28</v>
      </c>
      <c r="V146" s="98" t="s">
        <v>28</v>
      </c>
      <c r="W146" s="50"/>
      <c r="Y146">
        <f>COUNTA(H146:X146)</f>
        <v>13</v>
      </c>
    </row>
    <row r="147" spans="1:25" ht="15.75">
      <c r="A147" s="10" t="s">
        <v>1585</v>
      </c>
      <c r="B147" s="10" t="s">
        <v>1586</v>
      </c>
      <c r="C147" s="47">
        <v>8249481713</v>
      </c>
      <c r="D147" s="94">
        <v>323010</v>
      </c>
      <c r="E147" s="52" t="s">
        <v>38</v>
      </c>
      <c r="F147" s="11" t="str">
        <f>E147</f>
        <v>ALTRE CATEGORIE MERCEOLOGICHE</v>
      </c>
      <c r="G147" s="11"/>
      <c r="H147" s="110" t="s">
        <v>1639</v>
      </c>
      <c r="I147" s="6" t="s">
        <v>1636</v>
      </c>
      <c r="J147" s="49">
        <v>900</v>
      </c>
      <c r="K147" s="15">
        <v>208.15</v>
      </c>
      <c r="L147" s="56">
        <v>323010</v>
      </c>
      <c r="M147" s="6">
        <v>900</v>
      </c>
      <c r="P147" s="6">
        <v>365</v>
      </c>
      <c r="Q147" s="6">
        <v>365</v>
      </c>
      <c r="R147" s="6" t="s">
        <v>104</v>
      </c>
      <c r="S147" s="6" t="s">
        <v>104</v>
      </c>
      <c r="T147" s="6" t="s">
        <v>1589</v>
      </c>
      <c r="U147" s="98" t="s">
        <v>28</v>
      </c>
      <c r="V147" s="98" t="s">
        <v>28</v>
      </c>
      <c r="W147" s="50"/>
      <c r="Y147">
        <f>COUNTA(H147:X147)</f>
        <v>13</v>
      </c>
    </row>
    <row r="148" spans="1:25" ht="15.75">
      <c r="A148" s="10" t="s">
        <v>1585</v>
      </c>
      <c r="B148" s="10" t="s">
        <v>1586</v>
      </c>
      <c r="C148" s="47">
        <v>8249481713</v>
      </c>
      <c r="D148" s="94">
        <v>323010</v>
      </c>
      <c r="E148" s="52" t="s">
        <v>38</v>
      </c>
      <c r="F148" s="11" t="str">
        <f>E148</f>
        <v>ALTRE CATEGORIE MERCEOLOGICHE</v>
      </c>
      <c r="G148" s="11"/>
      <c r="H148" s="110" t="s">
        <v>1640</v>
      </c>
      <c r="I148" s="6" t="s">
        <v>1636</v>
      </c>
      <c r="J148" s="49">
        <v>900</v>
      </c>
      <c r="K148" s="15">
        <v>213.47</v>
      </c>
      <c r="L148" s="56">
        <v>323010</v>
      </c>
      <c r="M148" s="6">
        <v>900</v>
      </c>
      <c r="P148" s="6">
        <v>365</v>
      </c>
      <c r="Q148" s="6">
        <v>365</v>
      </c>
      <c r="R148" s="6" t="s">
        <v>104</v>
      </c>
      <c r="S148" s="6" t="s">
        <v>104</v>
      </c>
      <c r="T148" s="6" t="s">
        <v>1589</v>
      </c>
      <c r="U148" s="98" t="s">
        <v>28</v>
      </c>
      <c r="V148" s="98" t="s">
        <v>28</v>
      </c>
      <c r="W148" s="50"/>
      <c r="Y148">
        <f>COUNTA(H148:X148)</f>
        <v>13</v>
      </c>
    </row>
    <row r="149" spans="1:25" ht="15.75">
      <c r="A149" s="10" t="s">
        <v>1585</v>
      </c>
      <c r="B149" s="10" t="s">
        <v>1586</v>
      </c>
      <c r="C149" s="47">
        <v>8249481713</v>
      </c>
      <c r="D149" s="94">
        <v>323010</v>
      </c>
      <c r="E149" s="52" t="s">
        <v>38</v>
      </c>
      <c r="F149" s="11" t="str">
        <f>E149</f>
        <v>ALTRE CATEGORIE MERCEOLOGICHE</v>
      </c>
      <c r="G149" s="11"/>
      <c r="H149" s="110" t="s">
        <v>1641</v>
      </c>
      <c r="I149" s="6" t="s">
        <v>1636</v>
      </c>
      <c r="J149" s="49">
        <v>900</v>
      </c>
      <c r="K149" s="15">
        <v>213.47</v>
      </c>
      <c r="L149" s="56">
        <v>323010</v>
      </c>
      <c r="M149" s="6">
        <v>900</v>
      </c>
      <c r="P149" s="6">
        <v>365</v>
      </c>
      <c r="Q149" s="6">
        <v>365</v>
      </c>
      <c r="R149" s="6" t="s">
        <v>104</v>
      </c>
      <c r="S149" s="6" t="s">
        <v>104</v>
      </c>
      <c r="T149" s="6" t="s">
        <v>1589</v>
      </c>
      <c r="U149" s="98" t="s">
        <v>28</v>
      </c>
      <c r="V149" s="98" t="s">
        <v>28</v>
      </c>
      <c r="W149" s="50"/>
      <c r="Y149">
        <f>COUNTA(H149:X149)</f>
        <v>13</v>
      </c>
    </row>
    <row r="150" spans="1:25" ht="15.75">
      <c r="A150" s="10" t="s">
        <v>1585</v>
      </c>
      <c r="B150" s="10" t="s">
        <v>1586</v>
      </c>
      <c r="C150" s="47">
        <v>8249481713</v>
      </c>
      <c r="D150" s="94">
        <v>323010</v>
      </c>
      <c r="E150" s="52" t="s">
        <v>38</v>
      </c>
      <c r="F150" s="11" t="str">
        <f>E150</f>
        <v>ALTRE CATEGORIE MERCEOLOGICHE</v>
      </c>
      <c r="G150" s="11"/>
      <c r="H150" s="110" t="s">
        <v>1642</v>
      </c>
      <c r="I150" s="6" t="s">
        <v>1636</v>
      </c>
      <c r="J150" s="49">
        <v>900</v>
      </c>
      <c r="K150" s="15">
        <v>231</v>
      </c>
      <c r="L150" s="56">
        <v>323010</v>
      </c>
      <c r="M150" s="6">
        <v>900</v>
      </c>
      <c r="P150" s="6">
        <v>365</v>
      </c>
      <c r="Q150" s="6">
        <v>365</v>
      </c>
      <c r="R150" s="6" t="s">
        <v>104</v>
      </c>
      <c r="S150" s="6" t="s">
        <v>104</v>
      </c>
      <c r="T150" s="6" t="s">
        <v>1589</v>
      </c>
      <c r="U150" s="98" t="s">
        <v>28</v>
      </c>
      <c r="V150" s="98" t="s">
        <v>28</v>
      </c>
      <c r="W150" s="50"/>
      <c r="Y150">
        <f>COUNTA(H150:X150)</f>
        <v>13</v>
      </c>
    </row>
    <row r="151" spans="1:25" ht="15.75">
      <c r="A151" s="10" t="s">
        <v>1585</v>
      </c>
      <c r="B151" s="10" t="s">
        <v>1586</v>
      </c>
      <c r="C151" s="47">
        <v>8249481713</v>
      </c>
      <c r="D151" s="94">
        <v>323010</v>
      </c>
      <c r="E151" s="52" t="s">
        <v>38</v>
      </c>
      <c r="F151" s="11" t="str">
        <f>E151</f>
        <v>ALTRE CATEGORIE MERCEOLOGICHE</v>
      </c>
      <c r="G151" s="11"/>
      <c r="H151" s="110" t="s">
        <v>1643</v>
      </c>
      <c r="I151" s="6" t="s">
        <v>1636</v>
      </c>
      <c r="J151" s="49">
        <v>900</v>
      </c>
      <c r="K151" s="15">
        <v>231</v>
      </c>
      <c r="L151" s="56">
        <v>323010</v>
      </c>
      <c r="M151" s="6">
        <v>900</v>
      </c>
      <c r="P151" s="6">
        <v>365</v>
      </c>
      <c r="Q151" s="6">
        <v>365</v>
      </c>
      <c r="R151" s="6" t="s">
        <v>104</v>
      </c>
      <c r="S151" s="6" t="s">
        <v>104</v>
      </c>
      <c r="T151" s="6" t="s">
        <v>1589</v>
      </c>
      <c r="U151" s="98" t="s">
        <v>28</v>
      </c>
      <c r="V151" s="98" t="s">
        <v>28</v>
      </c>
      <c r="W151" s="50"/>
      <c r="Y151">
        <f>COUNTA(H151:X151)</f>
        <v>13</v>
      </c>
    </row>
    <row r="152" spans="1:25" ht="15.75">
      <c r="A152" s="10" t="s">
        <v>1585</v>
      </c>
      <c r="B152" s="10" t="s">
        <v>1586</v>
      </c>
      <c r="C152" s="47">
        <v>8249481713</v>
      </c>
      <c r="D152" s="94">
        <v>323010</v>
      </c>
      <c r="E152" s="52" t="s">
        <v>38</v>
      </c>
      <c r="F152" s="11" t="str">
        <f>E152</f>
        <v>ALTRE CATEGORIE MERCEOLOGICHE</v>
      </c>
      <c r="G152" s="11"/>
      <c r="H152" s="110" t="s">
        <v>1644</v>
      </c>
      <c r="I152" s="6" t="s">
        <v>1636</v>
      </c>
      <c r="J152" s="49">
        <v>900</v>
      </c>
      <c r="K152" s="15">
        <v>208.8</v>
      </c>
      <c r="L152" s="56">
        <v>323010</v>
      </c>
      <c r="M152" s="6">
        <v>900</v>
      </c>
      <c r="P152" s="6">
        <v>365</v>
      </c>
      <c r="Q152" s="6">
        <v>365</v>
      </c>
      <c r="R152" s="6" t="s">
        <v>104</v>
      </c>
      <c r="S152" s="6" t="s">
        <v>104</v>
      </c>
      <c r="T152" s="6" t="s">
        <v>1589</v>
      </c>
      <c r="U152" s="98" t="s">
        <v>28</v>
      </c>
      <c r="V152" s="98" t="s">
        <v>28</v>
      </c>
      <c r="W152" s="50"/>
      <c r="Y152">
        <f>COUNTA(H152:X152)</f>
        <v>13</v>
      </c>
    </row>
    <row r="153" spans="1:25" ht="15.75">
      <c r="A153" s="10" t="s">
        <v>1585</v>
      </c>
      <c r="B153" s="10" t="s">
        <v>1586</v>
      </c>
      <c r="C153" s="47">
        <v>8249481713</v>
      </c>
      <c r="D153" s="94">
        <v>323010</v>
      </c>
      <c r="E153" s="52" t="s">
        <v>38</v>
      </c>
      <c r="F153" s="11" t="str">
        <f>E153</f>
        <v>ALTRE CATEGORIE MERCEOLOGICHE</v>
      </c>
      <c r="G153" s="11"/>
      <c r="H153" s="110" t="s">
        <v>1645</v>
      </c>
      <c r="I153" s="6" t="s">
        <v>1636</v>
      </c>
      <c r="J153" s="49">
        <v>900</v>
      </c>
      <c r="K153" s="15">
        <v>580.5</v>
      </c>
      <c r="L153" s="56">
        <v>323010</v>
      </c>
      <c r="M153" s="6">
        <v>900</v>
      </c>
      <c r="P153" s="6">
        <v>365</v>
      </c>
      <c r="Q153" s="6">
        <v>365</v>
      </c>
      <c r="R153" s="6" t="s">
        <v>104</v>
      </c>
      <c r="S153" s="6" t="s">
        <v>104</v>
      </c>
      <c r="T153" s="6" t="s">
        <v>1589</v>
      </c>
      <c r="U153" s="98" t="s">
        <v>28</v>
      </c>
      <c r="V153" s="98" t="s">
        <v>28</v>
      </c>
      <c r="W153" s="50"/>
      <c r="Y153">
        <f>COUNTA(H153:X153)</f>
        <v>13</v>
      </c>
    </row>
    <row r="154" spans="1:25" ht="15.75">
      <c r="A154" s="10" t="s">
        <v>1585</v>
      </c>
      <c r="B154" s="10" t="s">
        <v>1586</v>
      </c>
      <c r="C154" s="47">
        <v>8249481713</v>
      </c>
      <c r="D154" s="94">
        <v>323010</v>
      </c>
      <c r="E154" s="52" t="s">
        <v>38</v>
      </c>
      <c r="F154" s="11" t="str">
        <f>E154</f>
        <v>ALTRE CATEGORIE MERCEOLOGICHE</v>
      </c>
      <c r="G154" s="11"/>
      <c r="H154" s="110" t="s">
        <v>1614</v>
      </c>
      <c r="I154" s="6" t="s">
        <v>1636</v>
      </c>
      <c r="J154" s="49">
        <v>900</v>
      </c>
      <c r="K154" s="15">
        <v>97.6</v>
      </c>
      <c r="L154" s="56">
        <v>323010</v>
      </c>
      <c r="M154" s="6">
        <v>900</v>
      </c>
      <c r="P154" s="6">
        <v>365</v>
      </c>
      <c r="Q154" s="6">
        <v>365</v>
      </c>
      <c r="R154" s="6" t="s">
        <v>104</v>
      </c>
      <c r="S154" s="6" t="s">
        <v>104</v>
      </c>
      <c r="T154" s="6" t="s">
        <v>1589</v>
      </c>
      <c r="U154" s="98" t="s">
        <v>28</v>
      </c>
      <c r="V154" s="98" t="s">
        <v>28</v>
      </c>
      <c r="W154" s="50"/>
      <c r="Y154">
        <f>COUNTA(H154:X154)</f>
        <v>13</v>
      </c>
    </row>
    <row r="155" spans="1:25" ht="15.75">
      <c r="A155" s="10" t="s">
        <v>1585</v>
      </c>
      <c r="B155" s="10" t="s">
        <v>1586</v>
      </c>
      <c r="C155" s="47">
        <v>8249481713</v>
      </c>
      <c r="D155" s="94">
        <v>323010</v>
      </c>
      <c r="E155" s="52" t="s">
        <v>38</v>
      </c>
      <c r="F155" s="11" t="str">
        <f>E155</f>
        <v>ALTRE CATEGORIE MERCEOLOGICHE</v>
      </c>
      <c r="G155" s="11"/>
      <c r="H155" s="110" t="s">
        <v>1622</v>
      </c>
      <c r="I155" s="6" t="s">
        <v>1636</v>
      </c>
      <c r="J155" s="49">
        <v>900</v>
      </c>
      <c r="K155" s="15">
        <v>97.6</v>
      </c>
      <c r="L155" s="56">
        <v>323010</v>
      </c>
      <c r="M155" s="6">
        <v>900</v>
      </c>
      <c r="P155" s="6">
        <v>365</v>
      </c>
      <c r="Q155" s="6">
        <v>365</v>
      </c>
      <c r="R155" s="6" t="s">
        <v>104</v>
      </c>
      <c r="S155" s="6" t="s">
        <v>104</v>
      </c>
      <c r="T155" s="6" t="s">
        <v>1589</v>
      </c>
      <c r="U155" s="98" t="s">
        <v>28</v>
      </c>
      <c r="V155" s="98" t="s">
        <v>28</v>
      </c>
      <c r="W155" s="50"/>
      <c r="Y155">
        <f>COUNTA(H155:X155)</f>
        <v>13</v>
      </c>
    </row>
    <row r="156" spans="1:25" ht="15.75">
      <c r="A156" s="10" t="s">
        <v>1585</v>
      </c>
      <c r="B156" s="10" t="s">
        <v>1586</v>
      </c>
      <c r="C156" s="47">
        <v>8249481713</v>
      </c>
      <c r="D156" s="94">
        <v>323010</v>
      </c>
      <c r="E156" s="52" t="s">
        <v>38</v>
      </c>
      <c r="F156" s="11" t="str">
        <f>E156</f>
        <v>ALTRE CATEGORIE MERCEOLOGICHE</v>
      </c>
      <c r="G156" s="11"/>
      <c r="H156" s="110" t="s">
        <v>1646</v>
      </c>
      <c r="I156" s="6" t="s">
        <v>1636</v>
      </c>
      <c r="J156" s="49">
        <v>900</v>
      </c>
      <c r="K156" s="15">
        <v>343.14</v>
      </c>
      <c r="L156" s="56">
        <v>323010</v>
      </c>
      <c r="M156" s="6">
        <v>900</v>
      </c>
      <c r="P156" s="6">
        <v>365</v>
      </c>
      <c r="Q156" s="6">
        <v>365</v>
      </c>
      <c r="R156" s="6" t="s">
        <v>104</v>
      </c>
      <c r="S156" s="6" t="s">
        <v>104</v>
      </c>
      <c r="T156" s="6" t="s">
        <v>1589</v>
      </c>
      <c r="U156" s="98" t="s">
        <v>28</v>
      </c>
      <c r="V156" s="98" t="s">
        <v>28</v>
      </c>
      <c r="W156" s="50"/>
      <c r="Y156">
        <f>COUNTA(H156:X156)</f>
        <v>13</v>
      </c>
    </row>
    <row r="157" spans="1:25" ht="15.75">
      <c r="A157" s="10" t="s">
        <v>1585</v>
      </c>
      <c r="B157" s="10" t="s">
        <v>1586</v>
      </c>
      <c r="C157" s="47">
        <v>8249481713</v>
      </c>
      <c r="D157" s="94">
        <v>323010</v>
      </c>
      <c r="E157" s="52" t="s">
        <v>38</v>
      </c>
      <c r="F157" s="11" t="str">
        <f>E157</f>
        <v>ALTRE CATEGORIE MERCEOLOGICHE</v>
      </c>
      <c r="G157" s="11"/>
      <c r="H157" s="110" t="s">
        <v>1647</v>
      </c>
      <c r="I157" s="6" t="s">
        <v>1636</v>
      </c>
      <c r="J157" s="49">
        <v>900</v>
      </c>
      <c r="K157" s="112" t="s">
        <v>1648</v>
      </c>
      <c r="L157" s="56">
        <v>323010</v>
      </c>
      <c r="M157" s="6">
        <v>900</v>
      </c>
      <c r="P157" s="6">
        <v>365</v>
      </c>
      <c r="Q157" s="6">
        <v>365</v>
      </c>
      <c r="R157" s="6" t="s">
        <v>104</v>
      </c>
      <c r="S157" s="6" t="s">
        <v>104</v>
      </c>
      <c r="T157" s="6" t="s">
        <v>1589</v>
      </c>
      <c r="U157" s="98" t="s">
        <v>28</v>
      </c>
      <c r="V157" s="98" t="s">
        <v>28</v>
      </c>
      <c r="W157" s="50"/>
      <c r="Y157">
        <f>COUNTA(H157:X157)</f>
        <v>13</v>
      </c>
    </row>
    <row r="158" spans="1:25" ht="15.75">
      <c r="A158" s="10" t="s">
        <v>1585</v>
      </c>
      <c r="B158" s="10" t="s">
        <v>1586</v>
      </c>
      <c r="C158" s="47">
        <v>8249481713</v>
      </c>
      <c r="D158" s="94">
        <v>323010</v>
      </c>
      <c r="E158" s="52" t="s">
        <v>38</v>
      </c>
      <c r="F158" s="11" t="str">
        <f>E158</f>
        <v>ALTRE CATEGORIE MERCEOLOGICHE</v>
      </c>
      <c r="G158" s="11"/>
      <c r="H158" s="110" t="s">
        <v>1649</v>
      </c>
      <c r="I158" s="6" t="s">
        <v>1636</v>
      </c>
      <c r="J158" s="49">
        <v>900</v>
      </c>
      <c r="K158" s="15">
        <v>195.3</v>
      </c>
      <c r="L158" s="56">
        <v>323010</v>
      </c>
      <c r="M158" s="6">
        <v>900</v>
      </c>
      <c r="P158" s="6">
        <v>365</v>
      </c>
      <c r="Q158" s="6">
        <v>365</v>
      </c>
      <c r="R158" s="6" t="s">
        <v>104</v>
      </c>
      <c r="S158" s="6" t="s">
        <v>104</v>
      </c>
      <c r="T158" s="6" t="s">
        <v>1589</v>
      </c>
      <c r="U158" s="98" t="s">
        <v>28</v>
      </c>
      <c r="V158" s="98" t="s">
        <v>28</v>
      </c>
      <c r="W158" s="50"/>
      <c r="Y158">
        <f>COUNTA(H158:X158)</f>
        <v>13</v>
      </c>
    </row>
    <row r="159" spans="1:25" ht="15.75">
      <c r="A159" s="10" t="s">
        <v>1585</v>
      </c>
      <c r="B159" s="10" t="s">
        <v>1586</v>
      </c>
      <c r="C159" s="47">
        <v>8249481713</v>
      </c>
      <c r="D159" s="94">
        <v>323010</v>
      </c>
      <c r="E159" s="52" t="s">
        <v>38</v>
      </c>
      <c r="F159" s="11" t="str">
        <f>E159</f>
        <v>ALTRE CATEGORIE MERCEOLOGICHE</v>
      </c>
      <c r="G159" s="11"/>
      <c r="H159" s="110" t="s">
        <v>1650</v>
      </c>
      <c r="I159" s="6" t="s">
        <v>1636</v>
      </c>
      <c r="J159" s="49">
        <v>900</v>
      </c>
      <c r="K159" s="15">
        <v>195.3</v>
      </c>
      <c r="L159" s="56">
        <v>323010</v>
      </c>
      <c r="M159" s="6">
        <v>900</v>
      </c>
      <c r="P159" s="6">
        <v>365</v>
      </c>
      <c r="Q159" s="6">
        <v>365</v>
      </c>
      <c r="R159" s="6" t="s">
        <v>104</v>
      </c>
      <c r="S159" s="6" t="s">
        <v>104</v>
      </c>
      <c r="T159" s="6" t="s">
        <v>1589</v>
      </c>
      <c r="U159" s="98" t="s">
        <v>28</v>
      </c>
      <c r="V159" s="98" t="s">
        <v>28</v>
      </c>
      <c r="W159" s="50"/>
      <c r="Y159">
        <f>COUNTA(H159:X159)</f>
        <v>13</v>
      </c>
    </row>
    <row r="160" spans="1:25" ht="15.75">
      <c r="A160" s="10" t="s">
        <v>1585</v>
      </c>
      <c r="B160" s="10" t="s">
        <v>1586</v>
      </c>
      <c r="C160" s="47">
        <v>8249481713</v>
      </c>
      <c r="D160" s="94">
        <v>323010</v>
      </c>
      <c r="E160" s="52" t="s">
        <v>38</v>
      </c>
      <c r="F160" s="11" t="str">
        <f>E160</f>
        <v>ALTRE CATEGORIE MERCEOLOGICHE</v>
      </c>
      <c r="G160" s="11"/>
      <c r="H160" s="110" t="s">
        <v>1644</v>
      </c>
      <c r="I160" s="6" t="s">
        <v>1636</v>
      </c>
      <c r="J160" s="49">
        <v>900</v>
      </c>
      <c r="K160" s="15">
        <v>208.8</v>
      </c>
      <c r="L160" s="56">
        <v>323010</v>
      </c>
      <c r="M160" s="6">
        <v>900</v>
      </c>
      <c r="P160" s="6">
        <v>365</v>
      </c>
      <c r="Q160" s="6">
        <v>365</v>
      </c>
      <c r="R160" s="6" t="s">
        <v>104</v>
      </c>
      <c r="S160" s="6" t="s">
        <v>104</v>
      </c>
      <c r="T160" s="6" t="s">
        <v>1589</v>
      </c>
      <c r="U160" s="98" t="s">
        <v>28</v>
      </c>
      <c r="V160" s="98" t="s">
        <v>28</v>
      </c>
      <c r="W160" s="50"/>
      <c r="Y160">
        <f>COUNTA(H160:X160)</f>
        <v>13</v>
      </c>
    </row>
    <row r="161" spans="1:25" ht="15.75">
      <c r="A161" s="10" t="s">
        <v>1585</v>
      </c>
      <c r="B161" s="10" t="s">
        <v>1586</v>
      </c>
      <c r="C161" s="47">
        <v>8249481713</v>
      </c>
      <c r="D161" s="94">
        <v>323010</v>
      </c>
      <c r="E161" s="52" t="s">
        <v>38</v>
      </c>
      <c r="F161" s="11" t="str">
        <f>E161</f>
        <v>ALTRE CATEGORIE MERCEOLOGICHE</v>
      </c>
      <c r="G161" s="11"/>
      <c r="H161" s="110" t="s">
        <v>1645</v>
      </c>
      <c r="I161" s="6" t="s">
        <v>1636</v>
      </c>
      <c r="J161" s="49">
        <v>900</v>
      </c>
      <c r="K161" s="15">
        <v>580.5</v>
      </c>
      <c r="L161" s="56">
        <v>323010</v>
      </c>
      <c r="M161" s="6">
        <v>900</v>
      </c>
      <c r="P161" s="6">
        <v>365</v>
      </c>
      <c r="Q161" s="6">
        <v>365</v>
      </c>
      <c r="R161" s="6" t="s">
        <v>104</v>
      </c>
      <c r="S161" s="6" t="s">
        <v>104</v>
      </c>
      <c r="T161" s="6" t="s">
        <v>1589</v>
      </c>
      <c r="U161" s="98" t="s">
        <v>28</v>
      </c>
      <c r="V161" s="98" t="s">
        <v>28</v>
      </c>
      <c r="W161" s="50"/>
      <c r="Y161">
        <f>COUNTA(H161:X161)</f>
        <v>13</v>
      </c>
    </row>
    <row r="162" spans="1:25" ht="15.75">
      <c r="A162" s="10" t="s">
        <v>1585</v>
      </c>
      <c r="B162" s="10" t="s">
        <v>1586</v>
      </c>
      <c r="C162" s="47">
        <v>8249481713</v>
      </c>
      <c r="D162" s="94">
        <v>323010</v>
      </c>
      <c r="E162" s="52" t="s">
        <v>38</v>
      </c>
      <c r="F162" s="11" t="str">
        <f>E162</f>
        <v>ALTRE CATEGORIE MERCEOLOGICHE</v>
      </c>
      <c r="G162" s="11"/>
      <c r="H162" s="110" t="s">
        <v>1614</v>
      </c>
      <c r="I162" s="6" t="s">
        <v>1636</v>
      </c>
      <c r="J162" s="49">
        <v>900</v>
      </c>
      <c r="K162" s="15">
        <v>97.6</v>
      </c>
      <c r="L162" s="56">
        <v>323010</v>
      </c>
      <c r="M162" s="6">
        <v>900</v>
      </c>
      <c r="P162" s="6">
        <v>365</v>
      </c>
      <c r="Q162" s="6">
        <v>365</v>
      </c>
      <c r="R162" s="6" t="s">
        <v>104</v>
      </c>
      <c r="S162" s="6" t="s">
        <v>104</v>
      </c>
      <c r="T162" s="6" t="s">
        <v>1589</v>
      </c>
      <c r="U162" s="98" t="s">
        <v>28</v>
      </c>
      <c r="V162" s="98" t="s">
        <v>28</v>
      </c>
      <c r="W162" s="50"/>
      <c r="Y162">
        <f>COUNTA(H162:X162)</f>
        <v>13</v>
      </c>
    </row>
    <row r="163" spans="1:25" ht="15.75">
      <c r="A163" s="10" t="s">
        <v>1585</v>
      </c>
      <c r="B163" s="10" t="s">
        <v>1586</v>
      </c>
      <c r="C163" s="47">
        <v>8249481713</v>
      </c>
      <c r="D163" s="94">
        <v>323010</v>
      </c>
      <c r="E163" s="52" t="s">
        <v>38</v>
      </c>
      <c r="F163" s="11" t="str">
        <f>E163</f>
        <v>ALTRE CATEGORIE MERCEOLOGICHE</v>
      </c>
      <c r="G163" s="11"/>
      <c r="H163" s="110" t="s">
        <v>1622</v>
      </c>
      <c r="I163" s="6" t="s">
        <v>1636</v>
      </c>
      <c r="J163" s="49">
        <v>900</v>
      </c>
      <c r="K163" s="15">
        <v>97.6</v>
      </c>
      <c r="L163" s="56">
        <v>323010</v>
      </c>
      <c r="M163" s="6">
        <v>900</v>
      </c>
      <c r="P163" s="6">
        <v>365</v>
      </c>
      <c r="Q163" s="6">
        <v>365</v>
      </c>
      <c r="R163" s="6" t="s">
        <v>104</v>
      </c>
      <c r="S163" s="6" t="s">
        <v>104</v>
      </c>
      <c r="T163" s="6" t="s">
        <v>1589</v>
      </c>
      <c r="U163" s="98" t="s">
        <v>28</v>
      </c>
      <c r="V163" s="98" t="s">
        <v>28</v>
      </c>
      <c r="W163" s="50"/>
      <c r="Y163">
        <f>COUNTA(H163:X163)</f>
        <v>13</v>
      </c>
    </row>
    <row r="164" spans="1:25" ht="15.75">
      <c r="A164" s="10" t="s">
        <v>1585</v>
      </c>
      <c r="B164" s="10" t="s">
        <v>1586</v>
      </c>
      <c r="C164" s="47">
        <v>8249481713</v>
      </c>
      <c r="D164" s="94">
        <v>323010</v>
      </c>
      <c r="E164" s="52" t="s">
        <v>38</v>
      </c>
      <c r="F164" s="11" t="str">
        <f>E164</f>
        <v>ALTRE CATEGORIE MERCEOLOGICHE</v>
      </c>
      <c r="G164" s="11"/>
      <c r="H164" s="110" t="s">
        <v>1651</v>
      </c>
      <c r="I164" s="6" t="s">
        <v>1636</v>
      </c>
      <c r="J164" s="49">
        <v>900</v>
      </c>
      <c r="K164" s="15">
        <v>316.39999999999998</v>
      </c>
      <c r="L164" s="56">
        <v>323010</v>
      </c>
      <c r="M164" s="6">
        <v>900</v>
      </c>
      <c r="P164" s="6">
        <v>365</v>
      </c>
      <c r="Q164" s="6">
        <v>365</v>
      </c>
      <c r="R164" s="6" t="s">
        <v>104</v>
      </c>
      <c r="S164" s="6" t="s">
        <v>104</v>
      </c>
      <c r="T164" s="6" t="s">
        <v>1589</v>
      </c>
      <c r="U164" s="98" t="s">
        <v>28</v>
      </c>
      <c r="V164" s="98" t="s">
        <v>28</v>
      </c>
      <c r="W164" s="50"/>
      <c r="Y164">
        <f>COUNTA(H164:X164)</f>
        <v>13</v>
      </c>
    </row>
    <row r="165" spans="1:25" ht="15.75">
      <c r="A165" s="10" t="s">
        <v>1585</v>
      </c>
      <c r="B165" s="10" t="s">
        <v>1586</v>
      </c>
      <c r="C165" s="47">
        <v>8249481713</v>
      </c>
      <c r="D165" s="94">
        <v>323010</v>
      </c>
      <c r="E165" s="52" t="s">
        <v>38</v>
      </c>
      <c r="F165" s="11" t="str">
        <f>E165</f>
        <v>ALTRE CATEGORIE MERCEOLOGICHE</v>
      </c>
      <c r="G165" s="11"/>
      <c r="H165" s="110" t="s">
        <v>1600</v>
      </c>
      <c r="I165" s="6" t="s">
        <v>1636</v>
      </c>
      <c r="J165" s="49">
        <v>900</v>
      </c>
      <c r="K165" s="15">
        <v>234.6</v>
      </c>
      <c r="L165" s="56">
        <v>323010</v>
      </c>
      <c r="M165" s="6">
        <v>900</v>
      </c>
      <c r="P165" s="6">
        <v>365</v>
      </c>
      <c r="Q165" s="6">
        <v>365</v>
      </c>
      <c r="R165" s="6" t="s">
        <v>104</v>
      </c>
      <c r="S165" s="6" t="s">
        <v>104</v>
      </c>
      <c r="T165" s="6" t="s">
        <v>1589</v>
      </c>
      <c r="U165" s="98" t="s">
        <v>28</v>
      </c>
      <c r="V165" s="98" t="s">
        <v>28</v>
      </c>
      <c r="W165" s="50"/>
      <c r="Y165">
        <f>COUNTA(H165:X165)</f>
        <v>13</v>
      </c>
    </row>
    <row r="166" spans="1:25" ht="15.75">
      <c r="A166" s="10" t="s">
        <v>1585</v>
      </c>
      <c r="B166" s="10" t="s">
        <v>1586</v>
      </c>
      <c r="C166" s="47">
        <v>8249481713</v>
      </c>
      <c r="D166" s="94">
        <v>323010</v>
      </c>
      <c r="E166" s="52" t="s">
        <v>38</v>
      </c>
      <c r="F166" s="11" t="str">
        <f>E166</f>
        <v>ALTRE CATEGORIE MERCEOLOGICHE</v>
      </c>
      <c r="G166" s="11"/>
      <c r="H166" s="110" t="s">
        <v>1652</v>
      </c>
      <c r="I166" s="6" t="s">
        <v>1653</v>
      </c>
      <c r="J166" s="87">
        <v>2500</v>
      </c>
      <c r="K166" s="15">
        <v>46.17</v>
      </c>
      <c r="L166" s="56">
        <v>323010</v>
      </c>
      <c r="M166" s="88">
        <v>2500</v>
      </c>
      <c r="P166" s="6">
        <v>365</v>
      </c>
      <c r="Q166" s="6">
        <v>365</v>
      </c>
      <c r="R166" s="6" t="s">
        <v>104</v>
      </c>
      <c r="S166" s="6" t="s">
        <v>104</v>
      </c>
      <c r="T166" s="6" t="s">
        <v>1589</v>
      </c>
      <c r="U166" s="98" t="s">
        <v>28</v>
      </c>
      <c r="V166" s="98" t="s">
        <v>28</v>
      </c>
      <c r="W166" s="50"/>
      <c r="Y166">
        <f>COUNTA(H166:X166)</f>
        <v>13</v>
      </c>
    </row>
    <row r="167" spans="1:25" ht="15.75">
      <c r="A167" s="10" t="s">
        <v>1585</v>
      </c>
      <c r="B167" s="10" t="s">
        <v>1586</v>
      </c>
      <c r="C167" s="47">
        <v>8249481713</v>
      </c>
      <c r="D167" s="94">
        <v>323010</v>
      </c>
      <c r="E167" s="52" t="s">
        <v>38</v>
      </c>
      <c r="F167" s="11" t="str">
        <f>E167</f>
        <v>ALTRE CATEGORIE MERCEOLOGICHE</v>
      </c>
      <c r="G167" s="11"/>
      <c r="H167" s="110" t="s">
        <v>1654</v>
      </c>
      <c r="I167" s="6" t="s">
        <v>1653</v>
      </c>
      <c r="J167" s="87">
        <v>2500</v>
      </c>
      <c r="K167" s="15">
        <v>64.13</v>
      </c>
      <c r="L167" s="56">
        <v>323010</v>
      </c>
      <c r="M167" s="88">
        <v>2500</v>
      </c>
      <c r="P167" s="6">
        <v>365</v>
      </c>
      <c r="Q167" s="6">
        <v>365</v>
      </c>
      <c r="R167" s="6" t="s">
        <v>104</v>
      </c>
      <c r="S167" s="6" t="s">
        <v>104</v>
      </c>
      <c r="T167" s="6" t="s">
        <v>1589</v>
      </c>
      <c r="U167" s="98" t="s">
        <v>28</v>
      </c>
      <c r="V167" s="98" t="s">
        <v>28</v>
      </c>
      <c r="W167" s="50"/>
      <c r="Y167">
        <f>COUNTA(H167:X167)</f>
        <v>13</v>
      </c>
    </row>
    <row r="168" spans="1:25" ht="15.75">
      <c r="A168" s="10" t="s">
        <v>1585</v>
      </c>
      <c r="B168" s="10" t="s">
        <v>1586</v>
      </c>
      <c r="C168" s="47">
        <v>8249481713</v>
      </c>
      <c r="D168" s="94">
        <v>323010</v>
      </c>
      <c r="E168" s="52" t="s">
        <v>38</v>
      </c>
      <c r="F168" s="11" t="str">
        <f>E168</f>
        <v>ALTRE CATEGORIE MERCEOLOGICHE</v>
      </c>
      <c r="G168" s="11"/>
      <c r="H168" s="110" t="s">
        <v>1611</v>
      </c>
      <c r="I168" s="6" t="s">
        <v>1653</v>
      </c>
      <c r="J168" s="87">
        <v>2500</v>
      </c>
      <c r="K168" s="15">
        <v>61.18</v>
      </c>
      <c r="L168" s="56">
        <v>323010</v>
      </c>
      <c r="M168" s="88">
        <v>2500</v>
      </c>
      <c r="P168" s="6">
        <v>365</v>
      </c>
      <c r="Q168" s="6">
        <v>365</v>
      </c>
      <c r="R168" s="6" t="s">
        <v>104</v>
      </c>
      <c r="S168" s="6" t="s">
        <v>104</v>
      </c>
      <c r="T168" s="6" t="s">
        <v>1589</v>
      </c>
      <c r="U168" s="98" t="s">
        <v>28</v>
      </c>
      <c r="V168" s="98" t="s">
        <v>28</v>
      </c>
      <c r="W168" s="50"/>
      <c r="Y168">
        <f>COUNTA(H168:X168)</f>
        <v>13</v>
      </c>
    </row>
    <row r="169" spans="1:25" ht="15.75">
      <c r="A169" s="10" t="s">
        <v>1585</v>
      </c>
      <c r="B169" s="10" t="s">
        <v>1586</v>
      </c>
      <c r="C169" s="47">
        <v>8249481713</v>
      </c>
      <c r="D169" s="94">
        <v>323010</v>
      </c>
      <c r="E169" s="52" t="s">
        <v>38</v>
      </c>
      <c r="F169" s="11" t="str">
        <f>E169</f>
        <v>ALTRE CATEGORIE MERCEOLOGICHE</v>
      </c>
      <c r="G169" s="11"/>
      <c r="H169" s="110" t="s">
        <v>1595</v>
      </c>
      <c r="I169" s="6" t="s">
        <v>1653</v>
      </c>
      <c r="J169" s="87">
        <v>2500</v>
      </c>
      <c r="K169" s="15">
        <v>165</v>
      </c>
      <c r="L169" s="56">
        <v>323010</v>
      </c>
      <c r="M169" s="88">
        <v>2500</v>
      </c>
      <c r="P169" s="6">
        <v>365</v>
      </c>
      <c r="Q169" s="6">
        <v>365</v>
      </c>
      <c r="R169" s="6" t="s">
        <v>104</v>
      </c>
      <c r="S169" s="6" t="s">
        <v>104</v>
      </c>
      <c r="T169" s="6" t="s">
        <v>1589</v>
      </c>
      <c r="U169" s="98" t="s">
        <v>28</v>
      </c>
      <c r="V169" s="98" t="s">
        <v>28</v>
      </c>
      <c r="W169" s="50"/>
      <c r="Y169">
        <f>COUNTA(H169:X169)</f>
        <v>13</v>
      </c>
    </row>
    <row r="170" spans="1:25" ht="15.75">
      <c r="A170" s="10" t="s">
        <v>1585</v>
      </c>
      <c r="B170" s="10" t="s">
        <v>1586</v>
      </c>
      <c r="C170" s="47">
        <v>8249481713</v>
      </c>
      <c r="D170" s="94">
        <v>323010</v>
      </c>
      <c r="E170" s="52" t="s">
        <v>38</v>
      </c>
      <c r="F170" s="11" t="str">
        <f>E170</f>
        <v>ALTRE CATEGORIE MERCEOLOGICHE</v>
      </c>
      <c r="G170" s="11"/>
      <c r="H170" s="110" t="s">
        <v>1596</v>
      </c>
      <c r="I170" s="6" t="s">
        <v>1653</v>
      </c>
      <c r="J170" s="87">
        <v>2500</v>
      </c>
      <c r="K170" s="15">
        <v>180</v>
      </c>
      <c r="L170" s="56">
        <v>323010</v>
      </c>
      <c r="M170" s="88">
        <v>2500</v>
      </c>
      <c r="P170" s="6">
        <v>365</v>
      </c>
      <c r="Q170" s="6">
        <v>365</v>
      </c>
      <c r="R170" s="6" t="s">
        <v>104</v>
      </c>
      <c r="S170" s="6" t="s">
        <v>104</v>
      </c>
      <c r="T170" s="6" t="s">
        <v>1589</v>
      </c>
      <c r="U170" s="98" t="s">
        <v>28</v>
      </c>
      <c r="V170" s="98" t="s">
        <v>28</v>
      </c>
      <c r="W170" s="50"/>
      <c r="Y170">
        <f>COUNTA(H170:X170)</f>
        <v>13</v>
      </c>
    </row>
    <row r="171" spans="1:25" ht="15.75">
      <c r="A171" s="10" t="s">
        <v>1585</v>
      </c>
      <c r="B171" s="10" t="s">
        <v>1586</v>
      </c>
      <c r="C171" s="47">
        <v>8249481713</v>
      </c>
      <c r="D171" s="94">
        <v>323010</v>
      </c>
      <c r="E171" s="52" t="s">
        <v>38</v>
      </c>
      <c r="F171" s="11" t="str">
        <f>E171</f>
        <v>ALTRE CATEGORIE MERCEOLOGICHE</v>
      </c>
      <c r="G171" s="11"/>
      <c r="H171" s="110" t="s">
        <v>1597</v>
      </c>
      <c r="I171" s="6" t="s">
        <v>1653</v>
      </c>
      <c r="J171" s="87">
        <v>2500</v>
      </c>
      <c r="K171" s="15">
        <v>316.39999999999998</v>
      </c>
      <c r="L171" s="56">
        <v>323010</v>
      </c>
      <c r="M171" s="88">
        <v>2500</v>
      </c>
      <c r="P171" s="6">
        <v>365</v>
      </c>
      <c r="Q171" s="6">
        <v>365</v>
      </c>
      <c r="R171" s="6" t="s">
        <v>104</v>
      </c>
      <c r="S171" s="6" t="s">
        <v>104</v>
      </c>
      <c r="T171" s="6" t="s">
        <v>1589</v>
      </c>
      <c r="U171" s="98" t="s">
        <v>28</v>
      </c>
      <c r="V171" s="98" t="s">
        <v>28</v>
      </c>
      <c r="W171" s="50"/>
      <c r="Y171">
        <f>COUNTA(H171:X171)</f>
        <v>13</v>
      </c>
    </row>
    <row r="172" spans="1:25" ht="15.75">
      <c r="A172" s="10" t="s">
        <v>1585</v>
      </c>
      <c r="B172" s="10" t="s">
        <v>1586</v>
      </c>
      <c r="C172" s="47">
        <v>8249481713</v>
      </c>
      <c r="D172" s="94">
        <v>323010</v>
      </c>
      <c r="E172" s="52" t="s">
        <v>38</v>
      </c>
      <c r="F172" s="11" t="str">
        <f>E172</f>
        <v>ALTRE CATEGORIE MERCEOLOGICHE</v>
      </c>
      <c r="G172" s="11"/>
      <c r="H172" s="110" t="s">
        <v>1600</v>
      </c>
      <c r="I172" s="6" t="s">
        <v>1653</v>
      </c>
      <c r="J172" s="87">
        <v>2500</v>
      </c>
      <c r="K172" s="15">
        <v>234.6</v>
      </c>
      <c r="L172" s="56">
        <v>323010</v>
      </c>
      <c r="M172" s="88">
        <v>2500</v>
      </c>
      <c r="P172" s="6">
        <v>365</v>
      </c>
      <c r="Q172" s="6">
        <v>365</v>
      </c>
      <c r="R172" s="6" t="s">
        <v>104</v>
      </c>
      <c r="S172" s="6" t="s">
        <v>104</v>
      </c>
      <c r="T172" s="6" t="s">
        <v>1589</v>
      </c>
      <c r="U172" s="98" t="s">
        <v>28</v>
      </c>
      <c r="V172" s="98" t="s">
        <v>28</v>
      </c>
      <c r="W172" s="50"/>
      <c r="Y172">
        <f>COUNTA(H172:X172)</f>
        <v>13</v>
      </c>
    </row>
    <row r="173" spans="1:25" ht="15.75">
      <c r="A173" s="10" t="s">
        <v>1585</v>
      </c>
      <c r="B173" s="10" t="s">
        <v>1586</v>
      </c>
      <c r="C173" s="47">
        <v>8249481713</v>
      </c>
      <c r="D173" s="94">
        <v>323010</v>
      </c>
      <c r="E173" s="52" t="s">
        <v>38</v>
      </c>
      <c r="F173" s="11" t="str">
        <f>E173</f>
        <v>ALTRE CATEGORIE MERCEOLOGICHE</v>
      </c>
      <c r="G173" s="11"/>
      <c r="H173" s="110" t="s">
        <v>1655</v>
      </c>
      <c r="I173" s="6" t="s">
        <v>1656</v>
      </c>
      <c r="J173" s="87">
        <v>10000</v>
      </c>
      <c r="K173" s="15">
        <v>904.4</v>
      </c>
      <c r="L173" s="56">
        <v>323010</v>
      </c>
      <c r="M173" s="88">
        <v>10000</v>
      </c>
      <c r="P173" s="6">
        <v>365</v>
      </c>
      <c r="Q173" s="6">
        <v>365</v>
      </c>
      <c r="R173" s="6" t="s">
        <v>104</v>
      </c>
      <c r="S173" s="6" t="s">
        <v>104</v>
      </c>
      <c r="T173" s="6" t="s">
        <v>1589</v>
      </c>
      <c r="U173" s="98" t="s">
        <v>28</v>
      </c>
      <c r="V173" s="98" t="s">
        <v>28</v>
      </c>
      <c r="W173" s="50"/>
      <c r="Y173">
        <f>COUNTA(H173:X173)</f>
        <v>13</v>
      </c>
    </row>
    <row r="174" spans="1:25" ht="15.75">
      <c r="A174" s="10" t="s">
        <v>1585</v>
      </c>
      <c r="B174" s="10" t="s">
        <v>1586</v>
      </c>
      <c r="C174" s="47">
        <v>8249481713</v>
      </c>
      <c r="D174" s="94">
        <v>323010</v>
      </c>
      <c r="E174" s="52" t="s">
        <v>38</v>
      </c>
      <c r="F174" s="11" t="str">
        <f>E174</f>
        <v>ALTRE CATEGORIE MERCEOLOGICHE</v>
      </c>
      <c r="G174" s="11"/>
      <c r="H174" s="110" t="s">
        <v>1614</v>
      </c>
      <c r="I174" s="6" t="s">
        <v>1656</v>
      </c>
      <c r="J174" s="87">
        <v>10000</v>
      </c>
      <c r="K174" s="15">
        <v>97.6</v>
      </c>
      <c r="L174" s="56">
        <v>323010</v>
      </c>
      <c r="M174" s="88">
        <v>10000</v>
      </c>
      <c r="P174" s="6">
        <v>365</v>
      </c>
      <c r="Q174" s="6">
        <v>365</v>
      </c>
      <c r="R174" s="6" t="s">
        <v>104</v>
      </c>
      <c r="S174" s="6" t="s">
        <v>104</v>
      </c>
      <c r="T174" s="6" t="s">
        <v>1589</v>
      </c>
      <c r="U174" s="98" t="s">
        <v>28</v>
      </c>
      <c r="V174" s="98" t="s">
        <v>28</v>
      </c>
      <c r="W174" s="50"/>
      <c r="Y174">
        <f>COUNTA(H174:X174)</f>
        <v>13</v>
      </c>
    </row>
    <row r="175" spans="1:25" ht="15.75">
      <c r="A175" s="10" t="s">
        <v>1585</v>
      </c>
      <c r="B175" s="10" t="s">
        <v>1586</v>
      </c>
      <c r="C175" s="47">
        <v>8249481713</v>
      </c>
      <c r="D175" s="94">
        <v>323010</v>
      </c>
      <c r="E175" s="52" t="s">
        <v>38</v>
      </c>
      <c r="F175" s="11" t="str">
        <f>E175</f>
        <v>ALTRE CATEGORIE MERCEOLOGICHE</v>
      </c>
      <c r="G175" s="11"/>
      <c r="H175" s="110" t="s">
        <v>1622</v>
      </c>
      <c r="I175" s="6" t="s">
        <v>1656</v>
      </c>
      <c r="J175" s="87">
        <v>10000</v>
      </c>
      <c r="K175" s="15">
        <v>97.6</v>
      </c>
      <c r="L175" s="56">
        <v>323010</v>
      </c>
      <c r="M175" s="88">
        <v>10000</v>
      </c>
      <c r="P175" s="6">
        <v>365</v>
      </c>
      <c r="Q175" s="6">
        <v>365</v>
      </c>
      <c r="R175" s="6" t="s">
        <v>104</v>
      </c>
      <c r="S175" s="6" t="s">
        <v>104</v>
      </c>
      <c r="T175" s="6" t="s">
        <v>1589</v>
      </c>
      <c r="U175" s="98" t="s">
        <v>28</v>
      </c>
      <c r="V175" s="98" t="s">
        <v>28</v>
      </c>
      <c r="W175" s="50"/>
      <c r="Y175">
        <f>COUNTA(H175:X175)</f>
        <v>13</v>
      </c>
    </row>
    <row r="176" spans="1:25" ht="15.75">
      <c r="A176" s="10" t="s">
        <v>1585</v>
      </c>
      <c r="B176" s="10" t="s">
        <v>1586</v>
      </c>
      <c r="C176" s="47">
        <v>8249481713</v>
      </c>
      <c r="D176" s="94">
        <v>323010</v>
      </c>
      <c r="E176" s="52" t="s">
        <v>38</v>
      </c>
      <c r="F176" s="11" t="str">
        <f>E176</f>
        <v>ALTRE CATEGORIE MERCEOLOGICHE</v>
      </c>
      <c r="G176" s="11"/>
      <c r="H176" s="110" t="s">
        <v>1631</v>
      </c>
      <c r="I176" s="6" t="s">
        <v>1656</v>
      </c>
      <c r="J176" s="87">
        <v>10000</v>
      </c>
      <c r="K176" s="15">
        <v>256</v>
      </c>
      <c r="L176" s="56">
        <v>323010</v>
      </c>
      <c r="M176" s="88">
        <v>10000</v>
      </c>
      <c r="P176" s="6">
        <v>365</v>
      </c>
      <c r="Q176" s="6">
        <v>365</v>
      </c>
      <c r="R176" s="6" t="s">
        <v>104</v>
      </c>
      <c r="S176" s="6" t="s">
        <v>104</v>
      </c>
      <c r="T176" s="6" t="s">
        <v>1589</v>
      </c>
      <c r="U176" s="98" t="s">
        <v>28</v>
      </c>
      <c r="V176" s="98" t="s">
        <v>28</v>
      </c>
      <c r="W176" s="50"/>
      <c r="Y176">
        <f>COUNTA(H176:X176)</f>
        <v>13</v>
      </c>
    </row>
    <row r="177" spans="1:25" ht="15.75">
      <c r="A177" s="10" t="s">
        <v>1585</v>
      </c>
      <c r="B177" s="10" t="s">
        <v>1586</v>
      </c>
      <c r="C177" s="47">
        <v>8249481713</v>
      </c>
      <c r="D177" s="94">
        <v>323010</v>
      </c>
      <c r="E177" s="52" t="s">
        <v>38</v>
      </c>
      <c r="F177" s="11" t="str">
        <f>E177</f>
        <v>ALTRE CATEGORIE MERCEOLOGICHE</v>
      </c>
      <c r="G177" s="11"/>
      <c r="H177" s="110" t="s">
        <v>1651</v>
      </c>
      <c r="I177" s="6" t="s">
        <v>1656</v>
      </c>
      <c r="J177" s="87">
        <v>10000</v>
      </c>
      <c r="K177" s="15">
        <v>316.39999999999998</v>
      </c>
      <c r="L177" s="56">
        <v>323010</v>
      </c>
      <c r="M177" s="88">
        <v>10000</v>
      </c>
      <c r="P177" s="6">
        <v>365</v>
      </c>
      <c r="Q177" s="6">
        <v>365</v>
      </c>
      <c r="R177" s="6" t="s">
        <v>104</v>
      </c>
      <c r="S177" s="6" t="s">
        <v>104</v>
      </c>
      <c r="T177" s="6" t="s">
        <v>1589</v>
      </c>
      <c r="U177" s="98" t="s">
        <v>28</v>
      </c>
      <c r="V177" s="98" t="s">
        <v>28</v>
      </c>
      <c r="W177" s="50"/>
      <c r="Y177">
        <f>COUNTA(H177:X177)</f>
        <v>13</v>
      </c>
    </row>
    <row r="178" spans="1:25" ht="15.75">
      <c r="A178" s="10" t="s">
        <v>1585</v>
      </c>
      <c r="B178" s="10" t="s">
        <v>1586</v>
      </c>
      <c r="C178" s="47">
        <v>8249481713</v>
      </c>
      <c r="D178" s="94">
        <v>323010</v>
      </c>
      <c r="E178" s="52" t="s">
        <v>38</v>
      </c>
      <c r="F178" s="11" t="str">
        <f>E178</f>
        <v>ALTRE CATEGORIE MERCEOLOGICHE</v>
      </c>
      <c r="G178" s="11"/>
      <c r="H178" s="110" t="s">
        <v>1657</v>
      </c>
      <c r="I178" s="6" t="s">
        <v>1656</v>
      </c>
      <c r="J178" s="87">
        <v>10000</v>
      </c>
      <c r="K178" s="15">
        <v>234.6</v>
      </c>
      <c r="L178" s="56">
        <v>323010</v>
      </c>
      <c r="M178" s="88">
        <v>10000</v>
      </c>
      <c r="P178" s="6">
        <v>365</v>
      </c>
      <c r="Q178" s="6">
        <v>365</v>
      </c>
      <c r="R178" s="6" t="s">
        <v>104</v>
      </c>
      <c r="S178" s="6" t="s">
        <v>104</v>
      </c>
      <c r="T178" s="6" t="s">
        <v>1589</v>
      </c>
      <c r="U178" s="98" t="s">
        <v>28</v>
      </c>
      <c r="V178" s="98" t="s">
        <v>28</v>
      </c>
      <c r="W178" s="50"/>
      <c r="Y178">
        <f>COUNTA(H178:X178)</f>
        <v>13</v>
      </c>
    </row>
    <row r="179" spans="1:25" ht="15.75">
      <c r="A179" s="10" t="s">
        <v>1585</v>
      </c>
      <c r="B179" s="10" t="s">
        <v>1586</v>
      </c>
      <c r="C179" s="47">
        <v>8249481713</v>
      </c>
      <c r="D179" s="94">
        <v>323010</v>
      </c>
      <c r="E179" s="52" t="s">
        <v>38</v>
      </c>
      <c r="F179" s="11" t="str">
        <f>E179</f>
        <v>ALTRE CATEGORIE MERCEOLOGICHE</v>
      </c>
      <c r="G179" s="11"/>
      <c r="H179" s="110" t="s">
        <v>1658</v>
      </c>
      <c r="I179" s="6" t="s">
        <v>1659</v>
      </c>
      <c r="J179" s="49">
        <v>100</v>
      </c>
      <c r="K179" s="15">
        <v>145.80000000000001</v>
      </c>
      <c r="L179" s="56">
        <v>323010</v>
      </c>
      <c r="M179" s="6">
        <v>100</v>
      </c>
      <c r="P179" s="6">
        <v>365</v>
      </c>
      <c r="Q179" s="6">
        <v>365</v>
      </c>
      <c r="R179" s="6" t="s">
        <v>104</v>
      </c>
      <c r="S179" s="6" t="s">
        <v>104</v>
      </c>
      <c r="T179" s="6" t="s">
        <v>1589</v>
      </c>
      <c r="U179" s="98" t="s">
        <v>28</v>
      </c>
      <c r="V179" s="98" t="s">
        <v>28</v>
      </c>
      <c r="W179" s="50"/>
      <c r="Y179">
        <f>COUNTA(H179:X179)</f>
        <v>13</v>
      </c>
    </row>
    <row r="180" spans="1:25" ht="15.75">
      <c r="A180" s="10" t="s">
        <v>1585</v>
      </c>
      <c r="B180" s="10" t="s">
        <v>1586</v>
      </c>
      <c r="C180" s="47">
        <v>8249481713</v>
      </c>
      <c r="D180" s="94">
        <v>323010</v>
      </c>
      <c r="E180" s="52" t="s">
        <v>38</v>
      </c>
      <c r="F180" s="11" t="str">
        <f>E180</f>
        <v>ALTRE CATEGORIE MERCEOLOGICHE</v>
      </c>
      <c r="G180" s="11"/>
      <c r="H180" s="110" t="s">
        <v>1651</v>
      </c>
      <c r="I180" s="6" t="s">
        <v>1659</v>
      </c>
      <c r="J180" s="49">
        <v>100</v>
      </c>
      <c r="K180" s="15">
        <v>316.39999999999998</v>
      </c>
      <c r="L180" s="56">
        <v>323010</v>
      </c>
      <c r="M180" s="6">
        <v>100</v>
      </c>
      <c r="P180" s="6">
        <v>365</v>
      </c>
      <c r="Q180" s="6">
        <v>365</v>
      </c>
      <c r="R180" s="6" t="s">
        <v>104</v>
      </c>
      <c r="S180" s="6" t="s">
        <v>104</v>
      </c>
      <c r="T180" s="6" t="s">
        <v>1589</v>
      </c>
      <c r="U180" s="98" t="s">
        <v>28</v>
      </c>
      <c r="V180" s="98" t="s">
        <v>28</v>
      </c>
      <c r="W180" s="50"/>
      <c r="Y180">
        <f>COUNTA(H180:X180)</f>
        <v>13</v>
      </c>
    </row>
    <row r="181" spans="1:25" ht="15.75">
      <c r="A181" s="10" t="s">
        <v>1585</v>
      </c>
      <c r="B181" s="10" t="s">
        <v>1586</v>
      </c>
      <c r="C181" s="47">
        <v>8249481713</v>
      </c>
      <c r="D181" s="94">
        <v>323010</v>
      </c>
      <c r="E181" s="52" t="s">
        <v>38</v>
      </c>
      <c r="F181" s="11" t="str">
        <f>E181</f>
        <v>ALTRE CATEGORIE MERCEOLOGICHE</v>
      </c>
      <c r="G181" s="11"/>
      <c r="H181" s="110" t="s">
        <v>1660</v>
      </c>
      <c r="I181" s="6" t="s">
        <v>1661</v>
      </c>
      <c r="J181" s="87">
        <v>16000</v>
      </c>
      <c r="K181" s="15">
        <v>44.46</v>
      </c>
      <c r="L181" s="56">
        <v>323010</v>
      </c>
      <c r="M181" s="88">
        <v>16000</v>
      </c>
      <c r="P181" s="6">
        <v>365</v>
      </c>
      <c r="Q181" s="6">
        <v>365</v>
      </c>
      <c r="R181" s="6" t="s">
        <v>104</v>
      </c>
      <c r="S181" s="6" t="s">
        <v>104</v>
      </c>
      <c r="T181" s="6" t="s">
        <v>1589</v>
      </c>
      <c r="U181" s="98" t="s">
        <v>28</v>
      </c>
      <c r="V181" s="98" t="s">
        <v>28</v>
      </c>
      <c r="W181" s="50"/>
      <c r="Y181">
        <f>COUNTA(H181:X181)</f>
        <v>13</v>
      </c>
    </row>
    <row r="182" spans="1:25" ht="15.75">
      <c r="A182" s="10" t="s">
        <v>1585</v>
      </c>
      <c r="B182" s="10" t="s">
        <v>1586</v>
      </c>
      <c r="C182" s="47">
        <v>8249481713</v>
      </c>
      <c r="D182" s="94">
        <v>323010</v>
      </c>
      <c r="E182" s="52" t="s">
        <v>38</v>
      </c>
      <c r="F182" s="11" t="str">
        <f>E182</f>
        <v>ALTRE CATEGORIE MERCEOLOGICHE</v>
      </c>
      <c r="G182" s="11"/>
      <c r="H182" s="110" t="s">
        <v>1662</v>
      </c>
      <c r="I182" s="6" t="s">
        <v>1661</v>
      </c>
      <c r="J182" s="87">
        <v>16000</v>
      </c>
      <c r="K182" s="15">
        <v>44.46</v>
      </c>
      <c r="L182" s="56">
        <v>323010</v>
      </c>
      <c r="M182" s="88">
        <v>16000</v>
      </c>
      <c r="P182" s="6">
        <v>365</v>
      </c>
      <c r="Q182" s="6">
        <v>365</v>
      </c>
      <c r="R182" s="6" t="s">
        <v>104</v>
      </c>
      <c r="S182" s="6" t="s">
        <v>104</v>
      </c>
      <c r="T182" s="6" t="s">
        <v>1589</v>
      </c>
      <c r="U182" s="98" t="s">
        <v>28</v>
      </c>
      <c r="V182" s="98" t="s">
        <v>28</v>
      </c>
      <c r="W182" s="50"/>
      <c r="Y182">
        <f>COUNTA(H182:X182)</f>
        <v>13</v>
      </c>
    </row>
    <row r="183" spans="1:25" ht="15.75">
      <c r="A183" s="10" t="s">
        <v>1585</v>
      </c>
      <c r="B183" s="10" t="s">
        <v>1586</v>
      </c>
      <c r="C183" s="47">
        <v>8249481713</v>
      </c>
      <c r="D183" s="94">
        <v>323010</v>
      </c>
      <c r="E183" s="52" t="s">
        <v>38</v>
      </c>
      <c r="F183" s="11" t="str">
        <f>E183</f>
        <v>ALTRE CATEGORIE MERCEOLOGICHE</v>
      </c>
      <c r="G183" s="11"/>
      <c r="H183" s="110" t="s">
        <v>1592</v>
      </c>
      <c r="I183" s="6" t="s">
        <v>1661</v>
      </c>
      <c r="J183" s="87">
        <v>16000</v>
      </c>
      <c r="K183" s="15">
        <v>58.5</v>
      </c>
      <c r="L183" s="56">
        <v>323010</v>
      </c>
      <c r="M183" s="88">
        <v>16000</v>
      </c>
      <c r="P183" s="6">
        <v>365</v>
      </c>
      <c r="Q183" s="6">
        <v>365</v>
      </c>
      <c r="R183" s="6" t="s">
        <v>104</v>
      </c>
      <c r="S183" s="6" t="s">
        <v>104</v>
      </c>
      <c r="T183" s="6" t="s">
        <v>1589</v>
      </c>
      <c r="U183" s="98" t="s">
        <v>28</v>
      </c>
      <c r="V183" s="98" t="s">
        <v>28</v>
      </c>
      <c r="W183" s="50"/>
      <c r="Y183">
        <f>COUNTA(H183:X183)</f>
        <v>13</v>
      </c>
    </row>
    <row r="184" spans="1:25" ht="15.75">
      <c r="A184" s="10" t="s">
        <v>1585</v>
      </c>
      <c r="B184" s="10" t="s">
        <v>1586</v>
      </c>
      <c r="C184" s="47">
        <v>8249481713</v>
      </c>
      <c r="D184" s="94">
        <v>323010</v>
      </c>
      <c r="E184" s="52" t="s">
        <v>38</v>
      </c>
      <c r="F184" s="11" t="str">
        <f>E184</f>
        <v>ALTRE CATEGORIE MERCEOLOGICHE</v>
      </c>
      <c r="G184" s="11"/>
      <c r="H184" s="110" t="s">
        <v>1611</v>
      </c>
      <c r="I184" s="6" t="s">
        <v>1661</v>
      </c>
      <c r="J184" s="87">
        <v>16000</v>
      </c>
      <c r="K184" s="15">
        <v>61.18</v>
      </c>
      <c r="L184" s="56">
        <v>323010</v>
      </c>
      <c r="M184" s="88">
        <v>16000</v>
      </c>
      <c r="P184" s="6">
        <v>365</v>
      </c>
      <c r="Q184" s="6">
        <v>365</v>
      </c>
      <c r="R184" s="6" t="s">
        <v>104</v>
      </c>
      <c r="S184" s="6" t="s">
        <v>104</v>
      </c>
      <c r="T184" s="6" t="s">
        <v>1589</v>
      </c>
      <c r="U184" s="98" t="s">
        <v>28</v>
      </c>
      <c r="V184" s="98" t="s">
        <v>28</v>
      </c>
      <c r="W184" s="50"/>
      <c r="Y184">
        <f>COUNTA(H184:X184)</f>
        <v>13</v>
      </c>
    </row>
    <row r="185" spans="1:25" ht="15.75">
      <c r="A185" s="10" t="s">
        <v>1585</v>
      </c>
      <c r="B185" s="10" t="s">
        <v>1586</v>
      </c>
      <c r="C185" s="47">
        <v>8249481713</v>
      </c>
      <c r="D185" s="94">
        <v>323010</v>
      </c>
      <c r="E185" s="52" t="s">
        <v>38</v>
      </c>
      <c r="F185" s="11" t="str">
        <f>E185</f>
        <v>ALTRE CATEGORIE MERCEOLOGICHE</v>
      </c>
      <c r="G185" s="11"/>
      <c r="H185" s="110" t="s">
        <v>1663</v>
      </c>
      <c r="I185" s="6" t="s">
        <v>1661</v>
      </c>
      <c r="J185" s="87">
        <v>16000</v>
      </c>
      <c r="K185" s="15">
        <v>165</v>
      </c>
      <c r="L185" s="56">
        <v>323010</v>
      </c>
      <c r="M185" s="88">
        <v>16000</v>
      </c>
      <c r="P185" s="6">
        <v>365</v>
      </c>
      <c r="Q185" s="6">
        <v>365</v>
      </c>
      <c r="R185" s="6" t="s">
        <v>104</v>
      </c>
      <c r="S185" s="6" t="s">
        <v>104</v>
      </c>
      <c r="T185" s="6" t="s">
        <v>1589</v>
      </c>
      <c r="U185" s="98" t="s">
        <v>28</v>
      </c>
      <c r="V185" s="98" t="s">
        <v>28</v>
      </c>
      <c r="W185" s="50"/>
      <c r="Y185">
        <f>COUNTA(H185:X185)</f>
        <v>13</v>
      </c>
    </row>
    <row r="186" spans="1:25" ht="15.75">
      <c r="A186" s="10" t="s">
        <v>1585</v>
      </c>
      <c r="B186" s="10" t="s">
        <v>1586</v>
      </c>
      <c r="C186" s="47">
        <v>8249481713</v>
      </c>
      <c r="D186" s="94">
        <v>323010</v>
      </c>
      <c r="E186" s="52" t="s">
        <v>38</v>
      </c>
      <c r="F186" s="11" t="str">
        <f>E186</f>
        <v>ALTRE CATEGORIE MERCEOLOGICHE</v>
      </c>
      <c r="G186" s="11"/>
      <c r="H186" s="110" t="s">
        <v>1596</v>
      </c>
      <c r="I186" s="6" t="s">
        <v>1661</v>
      </c>
      <c r="J186" s="87">
        <v>16000</v>
      </c>
      <c r="K186" s="15">
        <v>180</v>
      </c>
      <c r="L186" s="56">
        <v>323010</v>
      </c>
      <c r="M186" s="88">
        <v>16000</v>
      </c>
      <c r="P186" s="6">
        <v>365</v>
      </c>
      <c r="Q186" s="6">
        <v>365</v>
      </c>
      <c r="R186" s="6" t="s">
        <v>104</v>
      </c>
      <c r="S186" s="6" t="s">
        <v>104</v>
      </c>
      <c r="T186" s="6" t="s">
        <v>1589</v>
      </c>
      <c r="U186" s="98" t="s">
        <v>28</v>
      </c>
      <c r="V186" s="98" t="s">
        <v>28</v>
      </c>
      <c r="W186" s="50"/>
      <c r="Y186">
        <f>COUNTA(H186:X186)</f>
        <v>13</v>
      </c>
    </row>
    <row r="187" spans="1:25" ht="15.75">
      <c r="A187" s="10" t="s">
        <v>1585</v>
      </c>
      <c r="B187" s="10" t="s">
        <v>1586</v>
      </c>
      <c r="C187" s="47">
        <v>8249481713</v>
      </c>
      <c r="D187" s="94">
        <v>323010</v>
      </c>
      <c r="E187" s="52" t="s">
        <v>38</v>
      </c>
      <c r="F187" s="11" t="str">
        <f>E187</f>
        <v>ALTRE CATEGORIE MERCEOLOGICHE</v>
      </c>
      <c r="G187" s="11"/>
      <c r="H187" s="110" t="s">
        <v>1651</v>
      </c>
      <c r="I187" s="6" t="s">
        <v>1661</v>
      </c>
      <c r="J187" s="87">
        <v>16000</v>
      </c>
      <c r="K187" s="15">
        <v>316.39999999999998</v>
      </c>
      <c r="L187" s="56">
        <v>323010</v>
      </c>
      <c r="M187" s="88">
        <v>16000</v>
      </c>
      <c r="P187" s="6">
        <v>365</v>
      </c>
      <c r="Q187" s="6">
        <v>365</v>
      </c>
      <c r="R187" s="6" t="s">
        <v>104</v>
      </c>
      <c r="S187" s="6" t="s">
        <v>104</v>
      </c>
      <c r="T187" s="6" t="s">
        <v>1589</v>
      </c>
      <c r="U187" s="98" t="s">
        <v>28</v>
      </c>
      <c r="V187" s="98" t="s">
        <v>28</v>
      </c>
      <c r="W187" s="50"/>
      <c r="Y187">
        <f>COUNTA(H187:X187)</f>
        <v>13</v>
      </c>
    </row>
    <row r="188" spans="1:25" ht="15.75">
      <c r="A188" s="10" t="s">
        <v>1585</v>
      </c>
      <c r="B188" s="10" t="s">
        <v>1586</v>
      </c>
      <c r="C188" s="47">
        <v>8249481713</v>
      </c>
      <c r="D188" s="94">
        <v>323010</v>
      </c>
      <c r="E188" s="52" t="s">
        <v>38</v>
      </c>
      <c r="F188" s="11" t="str">
        <f>E188</f>
        <v>ALTRE CATEGORIE MERCEOLOGICHE</v>
      </c>
      <c r="G188" s="11"/>
      <c r="H188" s="110" t="s">
        <v>1599</v>
      </c>
      <c r="I188" s="6" t="s">
        <v>1661</v>
      </c>
      <c r="J188" s="87">
        <v>16000</v>
      </c>
      <c r="K188" s="15">
        <v>63</v>
      </c>
      <c r="L188" s="56">
        <v>323010</v>
      </c>
      <c r="M188" s="88">
        <v>16000</v>
      </c>
      <c r="P188" s="6">
        <v>365</v>
      </c>
      <c r="Q188" s="6">
        <v>365</v>
      </c>
      <c r="R188" s="6" t="s">
        <v>104</v>
      </c>
      <c r="S188" s="6" t="s">
        <v>104</v>
      </c>
      <c r="T188" s="6" t="s">
        <v>1589</v>
      </c>
      <c r="U188" s="98" t="s">
        <v>28</v>
      </c>
      <c r="V188" s="98" t="s">
        <v>28</v>
      </c>
      <c r="W188" s="50"/>
      <c r="Y188">
        <f>COUNTA(H188:X188)</f>
        <v>13</v>
      </c>
    </row>
    <row r="189" spans="1:25" ht="15.75">
      <c r="A189" s="10" t="s">
        <v>1585</v>
      </c>
      <c r="B189" s="10" t="s">
        <v>1586</v>
      </c>
      <c r="C189" s="47">
        <v>8249481713</v>
      </c>
      <c r="D189" s="94">
        <v>323010</v>
      </c>
      <c r="E189" s="52" t="s">
        <v>38</v>
      </c>
      <c r="F189" s="11" t="str">
        <f>E189</f>
        <v>ALTRE CATEGORIE MERCEOLOGICHE</v>
      </c>
      <c r="G189" s="11"/>
      <c r="H189" s="110" t="s">
        <v>1657</v>
      </c>
      <c r="I189" s="6" t="s">
        <v>1661</v>
      </c>
      <c r="J189" s="87">
        <v>16000</v>
      </c>
      <c r="K189" s="15">
        <v>234.6</v>
      </c>
      <c r="L189" s="56">
        <v>323010</v>
      </c>
      <c r="M189" s="88">
        <v>16000</v>
      </c>
      <c r="P189" s="6">
        <v>365</v>
      </c>
      <c r="Q189" s="6">
        <v>365</v>
      </c>
      <c r="R189" s="6" t="s">
        <v>104</v>
      </c>
      <c r="S189" s="6" t="s">
        <v>104</v>
      </c>
      <c r="T189" s="6" t="s">
        <v>1589</v>
      </c>
      <c r="U189" s="98" t="s">
        <v>28</v>
      </c>
      <c r="V189" s="98" t="s">
        <v>28</v>
      </c>
      <c r="W189" s="50"/>
      <c r="Y189">
        <f>COUNTA(H189:X189)</f>
        <v>13</v>
      </c>
    </row>
    <row r="190" spans="1:25" ht="15.75">
      <c r="A190" s="10" t="s">
        <v>1585</v>
      </c>
      <c r="B190" s="10" t="s">
        <v>1586</v>
      </c>
      <c r="C190" s="47">
        <v>8249481713</v>
      </c>
      <c r="D190" s="94">
        <v>323010</v>
      </c>
      <c r="E190" s="52" t="s">
        <v>38</v>
      </c>
      <c r="F190" s="11" t="str">
        <f>E190</f>
        <v>ALTRE CATEGORIE MERCEOLOGICHE</v>
      </c>
      <c r="G190" s="11"/>
      <c r="H190" s="110" t="s">
        <v>1601</v>
      </c>
      <c r="I190" s="6" t="s">
        <v>1661</v>
      </c>
      <c r="J190" s="87">
        <v>16000</v>
      </c>
      <c r="K190" s="15">
        <v>22.5</v>
      </c>
      <c r="L190" s="56">
        <v>323010</v>
      </c>
      <c r="M190" s="88">
        <v>16000</v>
      </c>
      <c r="P190" s="6">
        <v>365</v>
      </c>
      <c r="Q190" s="6">
        <v>365</v>
      </c>
      <c r="R190" s="6" t="s">
        <v>104</v>
      </c>
      <c r="S190" s="6" t="s">
        <v>104</v>
      </c>
      <c r="T190" s="6" t="s">
        <v>1589</v>
      </c>
      <c r="U190" s="98" t="s">
        <v>28</v>
      </c>
      <c r="V190" s="98" t="s">
        <v>28</v>
      </c>
      <c r="W190" s="50"/>
      <c r="Y190">
        <f>COUNTA(H190:X190)</f>
        <v>13</v>
      </c>
    </row>
    <row r="191" spans="1:25" ht="15.75">
      <c r="A191" s="10" t="s">
        <v>1585</v>
      </c>
      <c r="B191" s="10" t="s">
        <v>1586</v>
      </c>
      <c r="C191" s="47">
        <v>8249481713</v>
      </c>
      <c r="D191" s="94">
        <v>323010</v>
      </c>
      <c r="E191" s="52" t="s">
        <v>38</v>
      </c>
      <c r="F191" s="11" t="str">
        <f>E191</f>
        <v>ALTRE CATEGORIE MERCEOLOGICHE</v>
      </c>
      <c r="G191" s="11"/>
      <c r="H191" s="110" t="s">
        <v>1602</v>
      </c>
      <c r="I191" s="6" t="s">
        <v>1661</v>
      </c>
      <c r="J191" s="87">
        <v>16000</v>
      </c>
      <c r="K191" s="15">
        <v>0</v>
      </c>
      <c r="L191" s="56">
        <v>323010</v>
      </c>
      <c r="M191" s="88">
        <v>16000</v>
      </c>
      <c r="P191" s="6">
        <v>365</v>
      </c>
      <c r="Q191" s="6">
        <v>365</v>
      </c>
      <c r="R191" s="6" t="s">
        <v>104</v>
      </c>
      <c r="S191" s="6" t="s">
        <v>104</v>
      </c>
      <c r="T191" s="6" t="s">
        <v>1589</v>
      </c>
      <c r="U191" s="98" t="s">
        <v>28</v>
      </c>
      <c r="V191" s="98" t="s">
        <v>28</v>
      </c>
      <c r="W191" s="50"/>
      <c r="Y191">
        <f>COUNTA(H191:X191)</f>
        <v>13</v>
      </c>
    </row>
    <row r="192" spans="1:25" ht="15.75">
      <c r="A192" s="10" t="s">
        <v>1585</v>
      </c>
      <c r="B192" s="10" t="s">
        <v>1586</v>
      </c>
      <c r="C192" s="47">
        <v>8249481713</v>
      </c>
      <c r="D192" s="94">
        <v>323010</v>
      </c>
      <c r="E192" s="52" t="s">
        <v>38</v>
      </c>
      <c r="F192" s="11" t="str">
        <f>E192</f>
        <v>ALTRE CATEGORIE MERCEOLOGICHE</v>
      </c>
      <c r="G192" s="11"/>
      <c r="H192" s="110" t="s">
        <v>1664</v>
      </c>
      <c r="I192" s="6" t="s">
        <v>1665</v>
      </c>
      <c r="J192" s="87">
        <v>5500</v>
      </c>
      <c r="K192" s="15">
        <v>478.8</v>
      </c>
      <c r="L192" s="56">
        <v>323010</v>
      </c>
      <c r="M192" s="88">
        <v>5500</v>
      </c>
      <c r="P192" s="6">
        <v>365</v>
      </c>
      <c r="Q192" s="6">
        <v>365</v>
      </c>
      <c r="R192" s="6" t="s">
        <v>104</v>
      </c>
      <c r="S192" s="6" t="s">
        <v>104</v>
      </c>
      <c r="T192" s="6" t="s">
        <v>1589</v>
      </c>
      <c r="U192" s="98" t="s">
        <v>28</v>
      </c>
      <c r="V192" s="98" t="s">
        <v>28</v>
      </c>
      <c r="W192" s="50"/>
      <c r="Y192">
        <f>COUNTA(H192:X192)</f>
        <v>13</v>
      </c>
    </row>
    <row r="193" spans="1:26" ht="31.5" customHeight="1">
      <c r="A193" s="10" t="s">
        <v>1585</v>
      </c>
      <c r="B193" s="10" t="s">
        <v>1586</v>
      </c>
      <c r="C193" s="47">
        <v>8249481713</v>
      </c>
      <c r="D193" s="94">
        <v>323010</v>
      </c>
      <c r="E193" s="52" t="s">
        <v>38</v>
      </c>
      <c r="F193" s="11" t="str">
        <f>E193</f>
        <v>ALTRE CATEGORIE MERCEOLOGICHE</v>
      </c>
      <c r="G193" s="11"/>
      <c r="H193" s="110" t="s">
        <v>1666</v>
      </c>
      <c r="I193" s="6" t="s">
        <v>1665</v>
      </c>
      <c r="J193" s="87">
        <v>5500</v>
      </c>
      <c r="K193" s="15">
        <v>478.8</v>
      </c>
      <c r="L193" s="56">
        <v>323010</v>
      </c>
      <c r="M193" s="88">
        <v>5500</v>
      </c>
      <c r="P193" s="6">
        <v>365</v>
      </c>
      <c r="Q193" s="6">
        <v>365</v>
      </c>
      <c r="R193" s="6" t="s">
        <v>104</v>
      </c>
      <c r="S193" s="6" t="s">
        <v>104</v>
      </c>
      <c r="T193" s="6" t="s">
        <v>1589</v>
      </c>
      <c r="U193" s="98" t="s">
        <v>28</v>
      </c>
      <c r="V193" s="98" t="s">
        <v>28</v>
      </c>
      <c r="W193" s="50"/>
      <c r="Y193">
        <f>COUNTA(H193:X193)</f>
        <v>13</v>
      </c>
    </row>
    <row r="194" spans="1:26" ht="16.5" customHeight="1">
      <c r="A194" s="10" t="s">
        <v>1585</v>
      </c>
      <c r="B194" s="10" t="s">
        <v>1586</v>
      </c>
      <c r="C194" s="47">
        <v>8249481713</v>
      </c>
      <c r="D194" s="94">
        <v>323010</v>
      </c>
      <c r="E194" s="52" t="s">
        <v>38</v>
      </c>
      <c r="F194" s="11" t="str">
        <f>E194</f>
        <v>ALTRE CATEGORIE MERCEOLOGICHE</v>
      </c>
      <c r="G194" s="11"/>
      <c r="H194" s="110" t="s">
        <v>1667</v>
      </c>
      <c r="I194" s="6" t="s">
        <v>1665</v>
      </c>
      <c r="J194" s="87">
        <v>5500</v>
      </c>
      <c r="K194" s="15">
        <v>478.8</v>
      </c>
      <c r="L194" s="56">
        <v>323010</v>
      </c>
      <c r="M194" s="88">
        <v>5500</v>
      </c>
      <c r="P194" s="6">
        <v>365</v>
      </c>
      <c r="Q194" s="6">
        <v>365</v>
      </c>
      <c r="R194" s="6" t="s">
        <v>104</v>
      </c>
      <c r="S194" s="6" t="s">
        <v>104</v>
      </c>
      <c r="T194" s="6" t="s">
        <v>1589</v>
      </c>
      <c r="U194" s="98" t="s">
        <v>28</v>
      </c>
      <c r="V194" s="98" t="s">
        <v>28</v>
      </c>
      <c r="W194" s="50"/>
      <c r="Y194">
        <f>COUNTA(H194:X194)</f>
        <v>13</v>
      </c>
    </row>
    <row r="195" spans="1:26" ht="15.75">
      <c r="A195" s="10" t="s">
        <v>1585</v>
      </c>
      <c r="B195" s="10" t="s">
        <v>1586</v>
      </c>
      <c r="C195" s="47">
        <v>8249481713</v>
      </c>
      <c r="D195" s="94">
        <v>323010</v>
      </c>
      <c r="E195" s="52" t="s">
        <v>38</v>
      </c>
      <c r="F195" s="11" t="str">
        <f>E195</f>
        <v>ALTRE CATEGORIE MERCEOLOGICHE</v>
      </c>
      <c r="G195" s="11"/>
      <c r="H195" s="110" t="s">
        <v>1668</v>
      </c>
      <c r="I195" s="6" t="s">
        <v>1665</v>
      </c>
      <c r="J195" s="87">
        <v>5500</v>
      </c>
      <c r="K195" s="15">
        <v>833.63</v>
      </c>
      <c r="L195" s="56">
        <v>323010</v>
      </c>
      <c r="M195" s="88">
        <v>5500</v>
      </c>
      <c r="P195" s="6">
        <v>365</v>
      </c>
      <c r="Q195" s="6">
        <v>365</v>
      </c>
      <c r="R195" s="6" t="s">
        <v>104</v>
      </c>
      <c r="S195" s="6" t="s">
        <v>104</v>
      </c>
      <c r="T195" s="6" t="s">
        <v>1589</v>
      </c>
      <c r="U195" s="98" t="s">
        <v>28</v>
      </c>
      <c r="V195" s="98" t="s">
        <v>28</v>
      </c>
      <c r="W195" s="50"/>
      <c r="Y195">
        <f>COUNTA(H195:X195)</f>
        <v>13</v>
      </c>
    </row>
    <row r="196" spans="1:26" ht="15.75">
      <c r="A196" s="10" t="s">
        <v>1585</v>
      </c>
      <c r="B196" s="10" t="s">
        <v>1586</v>
      </c>
      <c r="C196" s="47">
        <v>8249481713</v>
      </c>
      <c r="D196" s="94">
        <v>323010</v>
      </c>
      <c r="E196" s="52" t="s">
        <v>38</v>
      </c>
      <c r="F196" s="11" t="str">
        <f>E196</f>
        <v>ALTRE CATEGORIE MERCEOLOGICHE</v>
      </c>
      <c r="G196" s="11"/>
      <c r="H196" s="110" t="s">
        <v>1610</v>
      </c>
      <c r="I196" s="6" t="s">
        <v>1665</v>
      </c>
      <c r="J196" s="87">
        <v>5500</v>
      </c>
      <c r="K196" s="15">
        <v>299.25</v>
      </c>
      <c r="L196" s="56">
        <v>323010</v>
      </c>
      <c r="M196" s="88">
        <v>5500</v>
      </c>
      <c r="P196" s="6">
        <v>365</v>
      </c>
      <c r="Q196" s="6">
        <v>365</v>
      </c>
      <c r="R196" s="6" t="s">
        <v>104</v>
      </c>
      <c r="S196" s="6" t="s">
        <v>104</v>
      </c>
      <c r="T196" s="6" t="s">
        <v>1589</v>
      </c>
      <c r="U196" s="98" t="s">
        <v>28</v>
      </c>
      <c r="V196" s="98" t="s">
        <v>28</v>
      </c>
      <c r="W196" s="50"/>
      <c r="Y196">
        <f>COUNTA(H196:X196)</f>
        <v>13</v>
      </c>
    </row>
    <row r="197" spans="1:26" ht="15.75">
      <c r="A197" s="10" t="s">
        <v>1585</v>
      </c>
      <c r="B197" s="10" t="s">
        <v>1586</v>
      </c>
      <c r="C197" s="47">
        <v>8249481713</v>
      </c>
      <c r="D197" s="94">
        <v>323010</v>
      </c>
      <c r="E197" s="52" t="s">
        <v>38</v>
      </c>
      <c r="F197" s="11" t="str">
        <f>E197</f>
        <v>ALTRE CATEGORIE MERCEOLOGICHE</v>
      </c>
      <c r="G197" s="11"/>
      <c r="H197" s="110" t="s">
        <v>1611</v>
      </c>
      <c r="I197" s="6" t="s">
        <v>1665</v>
      </c>
      <c r="J197" s="87">
        <v>5500</v>
      </c>
      <c r="K197" s="15">
        <v>61.18</v>
      </c>
      <c r="L197" s="56">
        <v>323010</v>
      </c>
      <c r="M197" s="88">
        <v>5500</v>
      </c>
      <c r="P197" s="6">
        <v>365</v>
      </c>
      <c r="Q197" s="6">
        <v>365</v>
      </c>
      <c r="R197" s="6" t="s">
        <v>104</v>
      </c>
      <c r="S197" s="6" t="s">
        <v>104</v>
      </c>
      <c r="T197" s="6" t="s">
        <v>1589</v>
      </c>
      <c r="U197" s="98" t="s">
        <v>28</v>
      </c>
      <c r="V197" s="98" t="s">
        <v>28</v>
      </c>
      <c r="W197" s="50"/>
      <c r="Y197">
        <f>COUNTA(H197:X197)</f>
        <v>13</v>
      </c>
    </row>
    <row r="198" spans="1:26" ht="15.75">
      <c r="A198" s="10" t="s">
        <v>1585</v>
      </c>
      <c r="B198" s="10" t="s">
        <v>1586</v>
      </c>
      <c r="C198" s="47">
        <v>8249481713</v>
      </c>
      <c r="D198" s="94">
        <v>323010</v>
      </c>
      <c r="E198" s="52" t="s">
        <v>38</v>
      </c>
      <c r="F198" s="11" t="str">
        <f>E198</f>
        <v>ALTRE CATEGORIE MERCEOLOGICHE</v>
      </c>
      <c r="G198" s="11"/>
      <c r="H198" s="110" t="s">
        <v>1663</v>
      </c>
      <c r="I198" s="6" t="s">
        <v>1665</v>
      </c>
      <c r="J198" s="87">
        <v>5500</v>
      </c>
      <c r="K198" s="15">
        <v>165</v>
      </c>
      <c r="L198" s="56">
        <v>323010</v>
      </c>
      <c r="M198" s="88">
        <v>5500</v>
      </c>
      <c r="P198" s="6">
        <v>365</v>
      </c>
      <c r="Q198" s="6">
        <v>365</v>
      </c>
      <c r="R198" s="6" t="s">
        <v>104</v>
      </c>
      <c r="S198" s="6" t="s">
        <v>104</v>
      </c>
      <c r="T198" s="6" t="s">
        <v>1589</v>
      </c>
      <c r="U198" s="98" t="s">
        <v>28</v>
      </c>
      <c r="V198" s="98" t="s">
        <v>28</v>
      </c>
      <c r="W198" s="50"/>
      <c r="Y198">
        <f>COUNTA(H198:X198)</f>
        <v>13</v>
      </c>
    </row>
    <row r="199" spans="1:26" ht="15.75">
      <c r="A199" s="10" t="s">
        <v>1585</v>
      </c>
      <c r="B199" s="10" t="s">
        <v>1586</v>
      </c>
      <c r="C199" s="47">
        <v>8249481713</v>
      </c>
      <c r="D199" s="94">
        <v>323010</v>
      </c>
      <c r="E199" s="52" t="s">
        <v>38</v>
      </c>
      <c r="F199" s="11" t="str">
        <f>E199</f>
        <v>ALTRE CATEGORIE MERCEOLOGICHE</v>
      </c>
      <c r="G199" s="11"/>
      <c r="H199" s="110" t="s">
        <v>1596</v>
      </c>
      <c r="I199" s="6" t="s">
        <v>1665</v>
      </c>
      <c r="J199" s="87">
        <v>5500</v>
      </c>
      <c r="K199" s="15">
        <v>180</v>
      </c>
      <c r="L199" s="56">
        <v>323010</v>
      </c>
      <c r="M199" s="88">
        <v>5500</v>
      </c>
      <c r="P199" s="6">
        <v>365</v>
      </c>
      <c r="Q199" s="6">
        <v>365</v>
      </c>
      <c r="R199" s="6" t="s">
        <v>104</v>
      </c>
      <c r="S199" s="6" t="s">
        <v>104</v>
      </c>
      <c r="T199" s="6" t="s">
        <v>1589</v>
      </c>
      <c r="U199" s="98" t="s">
        <v>28</v>
      </c>
      <c r="V199" s="98" t="s">
        <v>28</v>
      </c>
      <c r="W199" s="50"/>
      <c r="Y199">
        <f>COUNTA(H199:X199)</f>
        <v>13</v>
      </c>
    </row>
    <row r="200" spans="1:26" ht="15.75">
      <c r="A200" s="10" t="s">
        <v>1585</v>
      </c>
      <c r="B200" s="10" t="s">
        <v>1586</v>
      </c>
      <c r="C200" s="47">
        <v>8249481713</v>
      </c>
      <c r="D200" s="94">
        <v>323010</v>
      </c>
      <c r="E200" s="52" t="s">
        <v>38</v>
      </c>
      <c r="F200" s="11" t="str">
        <f>E200</f>
        <v>ALTRE CATEGORIE MERCEOLOGICHE</v>
      </c>
      <c r="G200" s="11"/>
      <c r="H200" s="110" t="s">
        <v>1651</v>
      </c>
      <c r="I200" s="6" t="s">
        <v>1665</v>
      </c>
      <c r="J200" s="87">
        <v>5500</v>
      </c>
      <c r="K200" s="15">
        <v>316.39999999999998</v>
      </c>
      <c r="L200" s="56">
        <v>323010</v>
      </c>
      <c r="M200" s="88">
        <v>5500</v>
      </c>
      <c r="P200" s="6">
        <v>365</v>
      </c>
      <c r="Q200" s="6">
        <v>365</v>
      </c>
      <c r="R200" s="6" t="s">
        <v>104</v>
      </c>
      <c r="S200" s="6" t="s">
        <v>104</v>
      </c>
      <c r="T200" s="6" t="s">
        <v>1589</v>
      </c>
      <c r="U200" s="98" t="s">
        <v>28</v>
      </c>
      <c r="V200" s="98" t="s">
        <v>28</v>
      </c>
      <c r="W200" s="50"/>
      <c r="Y200">
        <f>COUNTA(H200:X200)</f>
        <v>13</v>
      </c>
    </row>
    <row r="201" spans="1:26" ht="15.75">
      <c r="A201" s="10" t="s">
        <v>1585</v>
      </c>
      <c r="B201" s="10" t="s">
        <v>1586</v>
      </c>
      <c r="C201" s="47">
        <v>8249481713</v>
      </c>
      <c r="D201" s="94">
        <v>323010</v>
      </c>
      <c r="E201" s="52" t="s">
        <v>38</v>
      </c>
      <c r="F201" s="11" t="str">
        <f>E201</f>
        <v>ALTRE CATEGORIE MERCEOLOGICHE</v>
      </c>
      <c r="G201" s="11"/>
      <c r="H201" s="110" t="s">
        <v>1657</v>
      </c>
      <c r="I201" s="6" t="s">
        <v>1665</v>
      </c>
      <c r="J201" s="87">
        <v>5500</v>
      </c>
      <c r="K201" s="15">
        <v>234.6</v>
      </c>
      <c r="L201" s="56">
        <v>323010</v>
      </c>
      <c r="M201" s="88">
        <v>5500</v>
      </c>
      <c r="P201" s="6">
        <v>365</v>
      </c>
      <c r="Q201" s="6">
        <v>365</v>
      </c>
      <c r="R201" s="6" t="s">
        <v>104</v>
      </c>
      <c r="S201" s="6" t="s">
        <v>104</v>
      </c>
      <c r="T201" s="6" t="s">
        <v>1589</v>
      </c>
      <c r="U201" s="98" t="s">
        <v>28</v>
      </c>
      <c r="V201" s="98" t="s">
        <v>28</v>
      </c>
      <c r="W201" s="50"/>
      <c r="Y201">
        <f>COUNTA(H201:X201)</f>
        <v>13</v>
      </c>
    </row>
    <row r="202" spans="1:26" ht="15.75">
      <c r="A202" s="10" t="s">
        <v>1585</v>
      </c>
      <c r="B202" s="10" t="s">
        <v>1586</v>
      </c>
      <c r="C202" s="47">
        <v>8249481713</v>
      </c>
      <c r="D202" s="94">
        <v>323010</v>
      </c>
      <c r="E202" s="52" t="s">
        <v>38</v>
      </c>
      <c r="F202" s="11" t="str">
        <f>E202</f>
        <v>ALTRE CATEGORIE MERCEOLOGICHE</v>
      </c>
      <c r="G202" s="11"/>
      <c r="H202" s="110" t="s">
        <v>1601</v>
      </c>
      <c r="I202" s="6" t="s">
        <v>1665</v>
      </c>
      <c r="J202" s="87">
        <v>5500</v>
      </c>
      <c r="K202" s="15">
        <v>22.5</v>
      </c>
      <c r="L202" s="56">
        <v>323010</v>
      </c>
      <c r="M202" s="88">
        <v>5500</v>
      </c>
      <c r="P202" s="6">
        <v>365</v>
      </c>
      <c r="Q202" s="6">
        <v>365</v>
      </c>
      <c r="R202" s="6" t="s">
        <v>104</v>
      </c>
      <c r="S202" s="6" t="s">
        <v>104</v>
      </c>
      <c r="T202" s="6" t="s">
        <v>1589</v>
      </c>
      <c r="U202" s="98" t="s">
        <v>28</v>
      </c>
      <c r="V202" s="98" t="s">
        <v>28</v>
      </c>
      <c r="W202" s="50"/>
      <c r="Y202">
        <f>COUNTA(H202:X202)</f>
        <v>13</v>
      </c>
    </row>
    <row r="203" spans="1:26" ht="15.75">
      <c r="A203" s="10" t="s">
        <v>1585</v>
      </c>
      <c r="B203" s="10" t="s">
        <v>1586</v>
      </c>
      <c r="C203" s="47">
        <v>8249481713</v>
      </c>
      <c r="D203" s="94">
        <v>323010</v>
      </c>
      <c r="E203" s="52" t="s">
        <v>38</v>
      </c>
      <c r="F203" s="11" t="str">
        <f>E203</f>
        <v>ALTRE CATEGORIE MERCEOLOGICHE</v>
      </c>
      <c r="G203" s="11"/>
      <c r="H203" s="110" t="s">
        <v>1602</v>
      </c>
      <c r="I203" s="6" t="s">
        <v>1665</v>
      </c>
      <c r="J203" s="87">
        <v>5500</v>
      </c>
      <c r="K203" s="15">
        <v>0</v>
      </c>
      <c r="L203" s="56">
        <v>323010</v>
      </c>
      <c r="M203" s="88">
        <v>5500</v>
      </c>
      <c r="P203" s="6">
        <v>365</v>
      </c>
      <c r="Q203" s="6">
        <v>365</v>
      </c>
      <c r="R203" s="6" t="s">
        <v>104</v>
      </c>
      <c r="S203" s="6" t="s">
        <v>104</v>
      </c>
      <c r="T203" s="6" t="s">
        <v>1589</v>
      </c>
      <c r="U203" s="98" t="s">
        <v>28</v>
      </c>
      <c r="V203" s="98" t="s">
        <v>28</v>
      </c>
      <c r="W203" s="50"/>
      <c r="Y203">
        <f>COUNTA(H203:X203)</f>
        <v>13</v>
      </c>
    </row>
    <row r="204" spans="1:26" ht="15.75">
      <c r="A204" s="10" t="s">
        <v>1585</v>
      </c>
      <c r="B204" s="10" t="s">
        <v>1586</v>
      </c>
      <c r="C204" s="47">
        <v>8249481713</v>
      </c>
      <c r="D204" s="94">
        <v>323010</v>
      </c>
      <c r="E204" s="52" t="s">
        <v>38</v>
      </c>
      <c r="F204" s="11" t="str">
        <f>E204</f>
        <v>ALTRE CATEGORIE MERCEOLOGICHE</v>
      </c>
      <c r="G204" s="11"/>
      <c r="H204" s="110" t="s">
        <v>1626</v>
      </c>
      <c r="I204" s="6" t="s">
        <v>1669</v>
      </c>
      <c r="J204" s="49">
        <v>1000</v>
      </c>
      <c r="K204" s="15">
        <v>1120</v>
      </c>
      <c r="L204" s="56">
        <v>323010</v>
      </c>
      <c r="M204" s="6">
        <v>1000</v>
      </c>
      <c r="P204" s="6">
        <v>365</v>
      </c>
      <c r="Q204" s="6">
        <v>365</v>
      </c>
      <c r="R204" s="6" t="s">
        <v>104</v>
      </c>
      <c r="S204" s="6" t="s">
        <v>104</v>
      </c>
      <c r="T204" s="6" t="s">
        <v>1589</v>
      </c>
      <c r="U204" s="98" t="s">
        <v>28</v>
      </c>
      <c r="V204" s="98" t="s">
        <v>28</v>
      </c>
      <c r="W204" s="50"/>
      <c r="Y204">
        <f>COUNTA(H204:X204)</f>
        <v>13</v>
      </c>
    </row>
    <row r="205" spans="1:26" ht="15.75">
      <c r="A205" s="10" t="s">
        <v>1585</v>
      </c>
      <c r="B205" s="10" t="s">
        <v>1586</v>
      </c>
      <c r="C205" s="47">
        <v>8249481713</v>
      </c>
      <c r="D205" s="94">
        <v>323010</v>
      </c>
      <c r="E205" s="52" t="s">
        <v>38</v>
      </c>
      <c r="F205" s="11" t="str">
        <f>E205</f>
        <v>ALTRE CATEGORIE MERCEOLOGICHE</v>
      </c>
      <c r="G205" s="11"/>
      <c r="H205" s="110" t="s">
        <v>1670</v>
      </c>
      <c r="I205" s="6" t="s">
        <v>1669</v>
      </c>
      <c r="J205" s="49">
        <v>1000</v>
      </c>
      <c r="K205" s="15">
        <v>580.5</v>
      </c>
      <c r="L205" s="56">
        <v>323010</v>
      </c>
      <c r="M205" s="6">
        <v>1000</v>
      </c>
      <c r="P205" s="6">
        <v>365</v>
      </c>
      <c r="Q205" s="6">
        <v>365</v>
      </c>
      <c r="R205" s="6" t="s">
        <v>104</v>
      </c>
      <c r="S205" s="6" t="s">
        <v>104</v>
      </c>
      <c r="T205" s="6" t="s">
        <v>1589</v>
      </c>
      <c r="U205" s="98" t="s">
        <v>28</v>
      </c>
      <c r="V205" s="98" t="s">
        <v>28</v>
      </c>
      <c r="W205" s="50"/>
      <c r="Y205">
        <f>COUNTA(H205:X205)</f>
        <v>13</v>
      </c>
    </row>
    <row r="206" spans="1:26" ht="15.75">
      <c r="A206" s="10" t="s">
        <v>1585</v>
      </c>
      <c r="B206" s="10" t="s">
        <v>1586</v>
      </c>
      <c r="C206" s="47">
        <v>8249481713</v>
      </c>
      <c r="D206" s="94">
        <v>323010</v>
      </c>
      <c r="E206" s="52" t="s">
        <v>38</v>
      </c>
      <c r="F206" s="11" t="str">
        <f>E206</f>
        <v>ALTRE CATEGORIE MERCEOLOGICHE</v>
      </c>
      <c r="G206" s="11"/>
      <c r="H206" s="110" t="s">
        <v>1614</v>
      </c>
      <c r="I206" s="6" t="s">
        <v>1669</v>
      </c>
      <c r="J206" s="49">
        <v>1000</v>
      </c>
      <c r="K206" s="15">
        <v>97.6</v>
      </c>
      <c r="L206" s="56">
        <v>323010</v>
      </c>
      <c r="M206" s="6">
        <v>1000</v>
      </c>
      <c r="P206" s="6">
        <v>365</v>
      </c>
      <c r="Q206" s="6">
        <v>365</v>
      </c>
      <c r="R206" s="6" t="s">
        <v>104</v>
      </c>
      <c r="S206" s="6" t="s">
        <v>104</v>
      </c>
      <c r="T206" s="6" t="s">
        <v>1589</v>
      </c>
      <c r="U206" s="98" t="s">
        <v>28</v>
      </c>
      <c r="V206" s="98" t="s">
        <v>28</v>
      </c>
      <c r="W206" s="50"/>
      <c r="Y206">
        <f>COUNTA(H206:X206)</f>
        <v>13</v>
      </c>
    </row>
    <row r="207" spans="1:26" ht="15.75">
      <c r="A207" s="10" t="s">
        <v>1585</v>
      </c>
      <c r="B207" s="10" t="s">
        <v>1586</v>
      </c>
      <c r="C207" s="47">
        <v>8249481713</v>
      </c>
      <c r="D207" s="94">
        <v>323010</v>
      </c>
      <c r="E207" s="52" t="s">
        <v>38</v>
      </c>
      <c r="F207" s="11" t="str">
        <f>E207</f>
        <v>ALTRE CATEGORIE MERCEOLOGICHE</v>
      </c>
      <c r="G207" s="11"/>
      <c r="H207" s="110" t="s">
        <v>1622</v>
      </c>
      <c r="I207" s="6" t="s">
        <v>1669</v>
      </c>
      <c r="J207" s="49">
        <v>1000</v>
      </c>
      <c r="K207" s="15">
        <v>97.6</v>
      </c>
      <c r="L207" s="56">
        <v>323010</v>
      </c>
      <c r="M207" s="6">
        <v>1000</v>
      </c>
      <c r="P207" s="6">
        <v>365</v>
      </c>
      <c r="Q207" s="6">
        <v>365</v>
      </c>
      <c r="R207" s="6" t="s">
        <v>104</v>
      </c>
      <c r="S207" s="6" t="s">
        <v>104</v>
      </c>
      <c r="T207" s="6" t="s">
        <v>1589</v>
      </c>
      <c r="U207" s="98" t="s">
        <v>28</v>
      </c>
      <c r="V207" s="98" t="s">
        <v>28</v>
      </c>
      <c r="W207" s="50"/>
      <c r="Y207">
        <f>COUNTA(H207:X207)</f>
        <v>13</v>
      </c>
      <c r="Z207" s="72"/>
    </row>
    <row r="208" spans="1:26" ht="15.75">
      <c r="A208" s="10" t="s">
        <v>1585</v>
      </c>
      <c r="B208" s="10" t="s">
        <v>1586</v>
      </c>
      <c r="C208" s="47">
        <v>8249481713</v>
      </c>
      <c r="D208" s="94">
        <v>323010</v>
      </c>
      <c r="E208" s="52" t="s">
        <v>38</v>
      </c>
      <c r="F208" s="11" t="str">
        <f>E208</f>
        <v>ALTRE CATEGORIE MERCEOLOGICHE</v>
      </c>
      <c r="G208" s="11"/>
      <c r="H208" s="110" t="s">
        <v>1651</v>
      </c>
      <c r="I208" s="6" t="s">
        <v>1669</v>
      </c>
      <c r="J208" s="49">
        <v>1000</v>
      </c>
      <c r="K208" s="15">
        <v>316.39999999999998</v>
      </c>
      <c r="L208" s="56">
        <v>323010</v>
      </c>
      <c r="M208" s="6">
        <v>1000</v>
      </c>
      <c r="P208" s="6">
        <v>365</v>
      </c>
      <c r="Q208" s="6">
        <v>365</v>
      </c>
      <c r="R208" s="6" t="s">
        <v>104</v>
      </c>
      <c r="S208" s="6" t="s">
        <v>104</v>
      </c>
      <c r="T208" s="6" t="s">
        <v>1589</v>
      </c>
      <c r="U208" s="98" t="s">
        <v>28</v>
      </c>
      <c r="V208" s="98" t="s">
        <v>28</v>
      </c>
      <c r="W208" s="50"/>
      <c r="Y208">
        <f>COUNTA(H208:X208)</f>
        <v>13</v>
      </c>
      <c r="Z208" s="72"/>
    </row>
    <row r="209" spans="1:26" ht="15.75">
      <c r="A209" s="10" t="s">
        <v>1585</v>
      </c>
      <c r="B209" s="10" t="s">
        <v>1586</v>
      </c>
      <c r="C209" s="47">
        <v>8249481713</v>
      </c>
      <c r="D209" s="94">
        <v>323010</v>
      </c>
      <c r="E209" s="52" t="s">
        <v>38</v>
      </c>
      <c r="F209" s="11" t="str">
        <f>E209</f>
        <v>ALTRE CATEGORIE MERCEOLOGICHE</v>
      </c>
      <c r="G209" s="11"/>
      <c r="H209" s="110" t="s">
        <v>1657</v>
      </c>
      <c r="I209" s="6" t="s">
        <v>1669</v>
      </c>
      <c r="J209" s="49">
        <v>1000</v>
      </c>
      <c r="K209" s="15">
        <v>234.6</v>
      </c>
      <c r="L209" s="56">
        <v>323010</v>
      </c>
      <c r="M209" s="6">
        <v>1000</v>
      </c>
      <c r="P209" s="6">
        <v>365</v>
      </c>
      <c r="Q209" s="6">
        <v>365</v>
      </c>
      <c r="R209" s="6" t="s">
        <v>104</v>
      </c>
      <c r="S209" s="6" t="s">
        <v>104</v>
      </c>
      <c r="T209" s="6" t="s">
        <v>1589</v>
      </c>
      <c r="U209" s="98" t="s">
        <v>28</v>
      </c>
      <c r="V209" s="98" t="s">
        <v>28</v>
      </c>
      <c r="W209" s="50"/>
      <c r="Y209">
        <f>COUNTA(H209:X209)</f>
        <v>13</v>
      </c>
      <c r="Z209" s="72"/>
    </row>
    <row r="210" spans="1:26" ht="15.75">
      <c r="A210" s="10" t="s">
        <v>1585</v>
      </c>
      <c r="B210" s="10" t="s">
        <v>1586</v>
      </c>
      <c r="C210" s="47">
        <v>8249481713</v>
      </c>
      <c r="D210" s="94">
        <v>323010</v>
      </c>
      <c r="E210" s="52" t="s">
        <v>38</v>
      </c>
      <c r="F210" s="11" t="str">
        <f>E210</f>
        <v>ALTRE CATEGORIE MERCEOLOGICHE</v>
      </c>
      <c r="G210" s="11"/>
      <c r="H210" s="110" t="s">
        <v>1602</v>
      </c>
      <c r="I210" s="6" t="s">
        <v>1669</v>
      </c>
      <c r="J210" s="49">
        <v>1000</v>
      </c>
      <c r="K210" s="15">
        <v>0</v>
      </c>
      <c r="L210" s="56">
        <v>323010</v>
      </c>
      <c r="M210" s="6">
        <v>1000</v>
      </c>
      <c r="P210" s="6">
        <v>365</v>
      </c>
      <c r="Q210" s="6">
        <v>365</v>
      </c>
      <c r="R210" s="6" t="s">
        <v>104</v>
      </c>
      <c r="S210" s="6" t="s">
        <v>104</v>
      </c>
      <c r="T210" s="6" t="s">
        <v>1589</v>
      </c>
      <c r="U210" s="98" t="s">
        <v>28</v>
      </c>
      <c r="V210" s="98" t="s">
        <v>28</v>
      </c>
      <c r="W210" s="50"/>
      <c r="Y210">
        <f>COUNTA(H210:X210)</f>
        <v>13</v>
      </c>
      <c r="Z210" s="72"/>
    </row>
    <row r="211" spans="1:26" ht="15.75">
      <c r="A211" s="10" t="s">
        <v>1585</v>
      </c>
      <c r="B211" s="10" t="s">
        <v>1586</v>
      </c>
      <c r="C211" s="47">
        <v>8249481713</v>
      </c>
      <c r="D211" s="94">
        <v>323010</v>
      </c>
      <c r="E211" s="52" t="s">
        <v>38</v>
      </c>
      <c r="F211" s="11" t="str">
        <f>E211</f>
        <v>ALTRE CATEGORIE MERCEOLOGICHE</v>
      </c>
      <c r="G211" s="11"/>
      <c r="H211" s="110" t="s">
        <v>1610</v>
      </c>
      <c r="I211" s="6" t="s">
        <v>1671</v>
      </c>
      <c r="J211" s="49">
        <v>1000</v>
      </c>
      <c r="K211" s="15">
        <v>299.25</v>
      </c>
      <c r="L211" s="56">
        <v>323010</v>
      </c>
      <c r="M211" s="6">
        <v>1000</v>
      </c>
      <c r="P211" s="6">
        <v>365</v>
      </c>
      <c r="Q211" s="6">
        <v>365</v>
      </c>
      <c r="R211" s="6" t="s">
        <v>104</v>
      </c>
      <c r="S211" s="6" t="s">
        <v>104</v>
      </c>
      <c r="T211" s="6" t="s">
        <v>1589</v>
      </c>
      <c r="U211" s="98" t="s">
        <v>28</v>
      </c>
      <c r="V211" s="98" t="s">
        <v>28</v>
      </c>
      <c r="W211" s="50"/>
      <c r="Y211">
        <f>COUNTA(H211:X211)</f>
        <v>13</v>
      </c>
      <c r="Z211" s="72"/>
    </row>
    <row r="212" spans="1:26" ht="15.75">
      <c r="A212" s="10" t="s">
        <v>1585</v>
      </c>
      <c r="B212" s="10" t="s">
        <v>1586</v>
      </c>
      <c r="C212" s="47">
        <v>8249481713</v>
      </c>
      <c r="D212" s="94">
        <v>323010</v>
      </c>
      <c r="E212" s="52" t="s">
        <v>38</v>
      </c>
      <c r="F212" s="11" t="str">
        <f>E212</f>
        <v>ALTRE CATEGORIE MERCEOLOGICHE</v>
      </c>
      <c r="G212" s="11"/>
      <c r="H212" s="110" t="s">
        <v>1611</v>
      </c>
      <c r="I212" s="6" t="s">
        <v>1671</v>
      </c>
      <c r="J212" s="49">
        <v>1000</v>
      </c>
      <c r="K212" s="15">
        <v>61.18</v>
      </c>
      <c r="L212" s="56">
        <v>323010</v>
      </c>
      <c r="M212" s="6">
        <v>1000</v>
      </c>
      <c r="P212" s="6">
        <v>365</v>
      </c>
      <c r="Q212" s="6">
        <v>365</v>
      </c>
      <c r="R212" s="6" t="s">
        <v>104</v>
      </c>
      <c r="S212" s="6" t="s">
        <v>104</v>
      </c>
      <c r="T212" s="6" t="s">
        <v>1589</v>
      </c>
      <c r="U212" s="98" t="s">
        <v>28</v>
      </c>
      <c r="V212" s="98" t="s">
        <v>28</v>
      </c>
      <c r="W212" s="50"/>
      <c r="Y212">
        <f>COUNTA(H212:X212)</f>
        <v>13</v>
      </c>
      <c r="Z212" s="72"/>
    </row>
    <row r="213" spans="1:26" ht="15.75">
      <c r="A213" s="10" t="s">
        <v>1585</v>
      </c>
      <c r="B213" s="10" t="s">
        <v>1586</v>
      </c>
      <c r="C213" s="47">
        <v>8249481713</v>
      </c>
      <c r="D213" s="94">
        <v>323010</v>
      </c>
      <c r="E213" s="52" t="s">
        <v>38</v>
      </c>
      <c r="F213" s="11" t="str">
        <f>E213</f>
        <v>ALTRE CATEGORIE MERCEOLOGICHE</v>
      </c>
      <c r="G213" s="11"/>
      <c r="H213" s="110" t="s">
        <v>1663</v>
      </c>
      <c r="I213" s="6" t="s">
        <v>1671</v>
      </c>
      <c r="J213" s="49">
        <v>1000</v>
      </c>
      <c r="K213" s="15">
        <v>165</v>
      </c>
      <c r="L213" s="56">
        <v>323010</v>
      </c>
      <c r="M213" s="6">
        <v>1000</v>
      </c>
      <c r="P213" s="6">
        <v>365</v>
      </c>
      <c r="Q213" s="6">
        <v>365</v>
      </c>
      <c r="R213" s="6" t="s">
        <v>104</v>
      </c>
      <c r="S213" s="6" t="s">
        <v>104</v>
      </c>
      <c r="T213" s="6" t="s">
        <v>1589</v>
      </c>
      <c r="U213" s="98" t="s">
        <v>28</v>
      </c>
      <c r="V213" s="98" t="s">
        <v>28</v>
      </c>
      <c r="W213" s="50"/>
      <c r="Y213">
        <f>COUNTA(H213:X213)</f>
        <v>13</v>
      </c>
      <c r="Z213" s="72"/>
    </row>
    <row r="214" spans="1:26" ht="15.75">
      <c r="A214" s="10" t="s">
        <v>1585</v>
      </c>
      <c r="B214" s="10" t="s">
        <v>1586</v>
      </c>
      <c r="C214" s="47">
        <v>8249481713</v>
      </c>
      <c r="D214" s="94">
        <v>323010</v>
      </c>
      <c r="E214" s="52" t="s">
        <v>38</v>
      </c>
      <c r="F214" s="11" t="str">
        <f>E214</f>
        <v>ALTRE CATEGORIE MERCEOLOGICHE</v>
      </c>
      <c r="G214" s="11"/>
      <c r="H214" s="110" t="s">
        <v>1596</v>
      </c>
      <c r="I214" s="6" t="s">
        <v>1671</v>
      </c>
      <c r="J214" s="49">
        <v>1000</v>
      </c>
      <c r="K214" s="15">
        <v>180</v>
      </c>
      <c r="L214" s="56">
        <v>323010</v>
      </c>
      <c r="M214" s="6">
        <v>1000</v>
      </c>
      <c r="P214" s="6">
        <v>365</v>
      </c>
      <c r="Q214" s="6">
        <v>365</v>
      </c>
      <c r="R214" s="6" t="s">
        <v>104</v>
      </c>
      <c r="S214" s="6" t="s">
        <v>104</v>
      </c>
      <c r="T214" s="6" t="s">
        <v>1589</v>
      </c>
      <c r="U214" s="98" t="s">
        <v>28</v>
      </c>
      <c r="V214" s="98" t="s">
        <v>28</v>
      </c>
      <c r="W214" s="50"/>
      <c r="Y214">
        <f>COUNTA(H214:X214)</f>
        <v>13</v>
      </c>
      <c r="Z214" s="72"/>
    </row>
    <row r="215" spans="1:26" ht="15.75">
      <c r="A215" s="10" t="s">
        <v>1585</v>
      </c>
      <c r="B215" s="10" t="s">
        <v>1586</v>
      </c>
      <c r="C215" s="47">
        <v>8249481713</v>
      </c>
      <c r="D215" s="94">
        <v>323010</v>
      </c>
      <c r="E215" s="52" t="s">
        <v>38</v>
      </c>
      <c r="F215" s="11" t="str">
        <f>E215</f>
        <v>ALTRE CATEGORIE MERCEOLOGICHE</v>
      </c>
      <c r="G215" s="11"/>
      <c r="H215" s="110" t="s">
        <v>1651</v>
      </c>
      <c r="I215" s="6" t="s">
        <v>1671</v>
      </c>
      <c r="J215" s="49">
        <v>1000</v>
      </c>
      <c r="K215" s="15">
        <v>316.39999999999998</v>
      </c>
      <c r="L215" s="56">
        <v>323010</v>
      </c>
      <c r="M215" s="6">
        <v>1000</v>
      </c>
      <c r="P215" s="6">
        <v>365</v>
      </c>
      <c r="Q215" s="6">
        <v>365</v>
      </c>
      <c r="R215" s="6" t="s">
        <v>104</v>
      </c>
      <c r="S215" s="6" t="s">
        <v>104</v>
      </c>
      <c r="T215" s="6" t="s">
        <v>1589</v>
      </c>
      <c r="U215" s="98" t="s">
        <v>28</v>
      </c>
      <c r="V215" s="98" t="s">
        <v>28</v>
      </c>
      <c r="W215" s="50"/>
      <c r="X215" s="133"/>
      <c r="Y215">
        <f>COUNTA(H215:X215)</f>
        <v>13</v>
      </c>
      <c r="Z215" s="72"/>
    </row>
    <row r="216" spans="1:26" ht="15.75">
      <c r="A216" s="10" t="s">
        <v>1585</v>
      </c>
      <c r="B216" s="10" t="s">
        <v>1586</v>
      </c>
      <c r="C216" s="47">
        <v>8249481713</v>
      </c>
      <c r="D216" s="94">
        <v>323010</v>
      </c>
      <c r="E216" s="52" t="s">
        <v>38</v>
      </c>
      <c r="F216" s="11" t="str">
        <f>E216</f>
        <v>ALTRE CATEGORIE MERCEOLOGICHE</v>
      </c>
      <c r="G216" s="11"/>
      <c r="H216" s="110" t="s">
        <v>1657</v>
      </c>
      <c r="I216" s="6" t="s">
        <v>1671</v>
      </c>
      <c r="J216" s="49">
        <v>1000</v>
      </c>
      <c r="K216" s="15">
        <v>234.6</v>
      </c>
      <c r="L216" s="56">
        <v>323010</v>
      </c>
      <c r="M216" s="6">
        <v>1000</v>
      </c>
      <c r="P216" s="6">
        <v>365</v>
      </c>
      <c r="Q216" s="6">
        <v>365</v>
      </c>
      <c r="R216" s="6" t="s">
        <v>104</v>
      </c>
      <c r="S216" s="6" t="s">
        <v>104</v>
      </c>
      <c r="T216" s="6" t="s">
        <v>1589</v>
      </c>
      <c r="U216" s="98" t="s">
        <v>28</v>
      </c>
      <c r="V216" s="98" t="s">
        <v>28</v>
      </c>
      <c r="W216" s="50"/>
      <c r="X216" s="133"/>
      <c r="Y216">
        <f>COUNTA(H216:X216)</f>
        <v>13</v>
      </c>
    </row>
    <row r="217" spans="1:26" ht="15.75">
      <c r="A217" s="10" t="s">
        <v>1585</v>
      </c>
      <c r="B217" s="10" t="s">
        <v>1586</v>
      </c>
      <c r="C217" s="47">
        <v>8249481713</v>
      </c>
      <c r="D217" s="94">
        <v>323010</v>
      </c>
      <c r="E217" s="52" t="s">
        <v>38</v>
      </c>
      <c r="F217" s="11" t="str">
        <f>E217</f>
        <v>ALTRE CATEGORIE MERCEOLOGICHE</v>
      </c>
      <c r="G217" s="11"/>
      <c r="H217" s="110" t="s">
        <v>1602</v>
      </c>
      <c r="I217" s="6" t="s">
        <v>1671</v>
      </c>
      <c r="J217" s="49">
        <v>1000</v>
      </c>
      <c r="K217" s="15">
        <v>0</v>
      </c>
      <c r="L217" s="56">
        <v>323010</v>
      </c>
      <c r="M217" s="6">
        <v>1000</v>
      </c>
      <c r="P217" s="6">
        <v>365</v>
      </c>
      <c r="Q217" s="6">
        <v>365</v>
      </c>
      <c r="R217" s="6" t="s">
        <v>104</v>
      </c>
      <c r="S217" s="6" t="s">
        <v>104</v>
      </c>
      <c r="T217" s="6" t="s">
        <v>1589</v>
      </c>
      <c r="U217" s="98" t="s">
        <v>28</v>
      </c>
      <c r="V217" s="98" t="s">
        <v>28</v>
      </c>
      <c r="W217" s="50"/>
      <c r="Y217">
        <f>COUNTA(H217:X217)</f>
        <v>13</v>
      </c>
    </row>
    <row r="218" spans="1:26" ht="15.75">
      <c r="A218" s="10" t="s">
        <v>1585</v>
      </c>
      <c r="B218" s="10" t="s">
        <v>1586</v>
      </c>
      <c r="C218" s="47">
        <v>8249481713</v>
      </c>
      <c r="D218" s="94">
        <v>323010</v>
      </c>
      <c r="E218" s="52" t="s">
        <v>38</v>
      </c>
      <c r="F218" s="11" t="str">
        <f>E218</f>
        <v>ALTRE CATEGORIE MERCEOLOGICHE</v>
      </c>
      <c r="G218" s="11"/>
      <c r="H218" s="110" t="s">
        <v>1652</v>
      </c>
      <c r="I218" s="6" t="s">
        <v>1672</v>
      </c>
      <c r="J218" s="87">
        <v>2500</v>
      </c>
      <c r="K218" s="15">
        <v>46.17</v>
      </c>
      <c r="L218" s="56">
        <v>323010</v>
      </c>
      <c r="M218" s="88">
        <v>2500</v>
      </c>
      <c r="P218" s="6">
        <v>365</v>
      </c>
      <c r="Q218" s="6">
        <v>365</v>
      </c>
      <c r="R218" s="6" t="s">
        <v>104</v>
      </c>
      <c r="S218" s="6" t="s">
        <v>104</v>
      </c>
      <c r="T218" s="6" t="s">
        <v>1589</v>
      </c>
      <c r="U218" s="98" t="s">
        <v>28</v>
      </c>
      <c r="V218" s="98" t="s">
        <v>28</v>
      </c>
      <c r="W218" s="50"/>
      <c r="Y218">
        <f>COUNTA(H218:X218)</f>
        <v>13</v>
      </c>
    </row>
    <row r="219" spans="1:26" ht="15.75">
      <c r="A219" s="10" t="s">
        <v>1585</v>
      </c>
      <c r="B219" s="10" t="s">
        <v>1586</v>
      </c>
      <c r="C219" s="47">
        <v>8249481713</v>
      </c>
      <c r="D219" s="94">
        <v>323010</v>
      </c>
      <c r="E219" s="52" t="s">
        <v>38</v>
      </c>
      <c r="F219" s="11" t="str">
        <f>E219</f>
        <v>ALTRE CATEGORIE MERCEOLOGICHE</v>
      </c>
      <c r="G219" s="11"/>
      <c r="H219" s="110" t="s">
        <v>1654</v>
      </c>
      <c r="I219" s="6" t="s">
        <v>1672</v>
      </c>
      <c r="J219" s="87">
        <v>2500</v>
      </c>
      <c r="K219" s="15">
        <v>64.13</v>
      </c>
      <c r="L219" s="56">
        <v>323010</v>
      </c>
      <c r="M219" s="88">
        <v>2500</v>
      </c>
      <c r="P219" s="6">
        <v>365</v>
      </c>
      <c r="Q219" s="6">
        <v>365</v>
      </c>
      <c r="R219" s="6" t="s">
        <v>104</v>
      </c>
      <c r="S219" s="6" t="s">
        <v>104</v>
      </c>
      <c r="T219" s="6" t="s">
        <v>1589</v>
      </c>
      <c r="U219" s="98" t="s">
        <v>28</v>
      </c>
      <c r="V219" s="98" t="s">
        <v>28</v>
      </c>
      <c r="W219" s="50"/>
      <c r="Y219">
        <f>COUNTA(H219:X219)</f>
        <v>13</v>
      </c>
    </row>
    <row r="220" spans="1:26" ht="15.75">
      <c r="A220" s="10" t="s">
        <v>1585</v>
      </c>
      <c r="B220" s="10" t="s">
        <v>1586</v>
      </c>
      <c r="C220" s="47">
        <v>8249481713</v>
      </c>
      <c r="D220" s="94">
        <v>323010</v>
      </c>
      <c r="E220" s="52" t="s">
        <v>38</v>
      </c>
      <c r="F220" s="11" t="str">
        <f>E220</f>
        <v>ALTRE CATEGORIE MERCEOLOGICHE</v>
      </c>
      <c r="G220" s="11"/>
      <c r="H220" s="110" t="s">
        <v>1611</v>
      </c>
      <c r="I220" s="6" t="s">
        <v>1672</v>
      </c>
      <c r="J220" s="87">
        <v>2500</v>
      </c>
      <c r="K220" s="15">
        <v>61.18</v>
      </c>
      <c r="L220" s="56">
        <v>323010</v>
      </c>
      <c r="M220" s="88">
        <v>2500</v>
      </c>
      <c r="P220" s="6">
        <v>365</v>
      </c>
      <c r="Q220" s="6">
        <v>365</v>
      </c>
      <c r="R220" s="6" t="s">
        <v>104</v>
      </c>
      <c r="S220" s="6" t="s">
        <v>104</v>
      </c>
      <c r="T220" s="6" t="s">
        <v>1589</v>
      </c>
      <c r="U220" s="98" t="s">
        <v>28</v>
      </c>
      <c r="V220" s="98" t="s">
        <v>28</v>
      </c>
      <c r="W220" s="50"/>
      <c r="Y220">
        <f>COUNTA(H220:X220)</f>
        <v>13</v>
      </c>
    </row>
    <row r="221" spans="1:26" ht="15.75">
      <c r="A221" s="10" t="s">
        <v>1585</v>
      </c>
      <c r="B221" s="10" t="s">
        <v>1586</v>
      </c>
      <c r="C221" s="47">
        <v>8249481713</v>
      </c>
      <c r="D221" s="94">
        <v>323010</v>
      </c>
      <c r="E221" s="52" t="s">
        <v>38</v>
      </c>
      <c r="F221" s="11" t="str">
        <f>E221</f>
        <v>ALTRE CATEGORIE MERCEOLOGICHE</v>
      </c>
      <c r="G221" s="11"/>
      <c r="H221" s="110" t="s">
        <v>1663</v>
      </c>
      <c r="I221" s="6" t="s">
        <v>1672</v>
      </c>
      <c r="J221" s="87">
        <v>2500</v>
      </c>
      <c r="K221" s="15">
        <v>165</v>
      </c>
      <c r="L221" s="56">
        <v>323010</v>
      </c>
      <c r="M221" s="88">
        <v>2500</v>
      </c>
      <c r="P221" s="6">
        <v>365</v>
      </c>
      <c r="Q221" s="6">
        <v>365</v>
      </c>
      <c r="R221" s="6" t="s">
        <v>104</v>
      </c>
      <c r="S221" s="6" t="s">
        <v>104</v>
      </c>
      <c r="T221" s="6" t="s">
        <v>1589</v>
      </c>
      <c r="U221" s="98" t="s">
        <v>28</v>
      </c>
      <c r="V221" s="98" t="s">
        <v>28</v>
      </c>
      <c r="W221" s="50"/>
      <c r="Y221">
        <f>COUNTA(H221:X221)</f>
        <v>13</v>
      </c>
    </row>
    <row r="222" spans="1:26" ht="15.75">
      <c r="A222" s="10" t="s">
        <v>1585</v>
      </c>
      <c r="B222" s="10" t="s">
        <v>1586</v>
      </c>
      <c r="C222" s="47">
        <v>8249481713</v>
      </c>
      <c r="D222" s="94">
        <v>323010</v>
      </c>
      <c r="E222" s="52" t="s">
        <v>38</v>
      </c>
      <c r="F222" s="11" t="str">
        <f>E222</f>
        <v>ALTRE CATEGORIE MERCEOLOGICHE</v>
      </c>
      <c r="G222" s="11"/>
      <c r="H222" s="110" t="s">
        <v>1596</v>
      </c>
      <c r="I222" s="6" t="s">
        <v>1672</v>
      </c>
      <c r="J222" s="87">
        <v>2500</v>
      </c>
      <c r="K222" s="15">
        <v>180</v>
      </c>
      <c r="L222" s="56">
        <v>323010</v>
      </c>
      <c r="M222" s="88">
        <v>2500</v>
      </c>
      <c r="P222" s="6">
        <v>365</v>
      </c>
      <c r="Q222" s="6">
        <v>365</v>
      </c>
      <c r="R222" s="6" t="s">
        <v>104</v>
      </c>
      <c r="S222" s="6" t="s">
        <v>104</v>
      </c>
      <c r="T222" s="6" t="s">
        <v>1589</v>
      </c>
      <c r="U222" s="98" t="s">
        <v>28</v>
      </c>
      <c r="V222" s="98" t="s">
        <v>28</v>
      </c>
      <c r="W222" s="50"/>
      <c r="Y222">
        <f>COUNTA(H222:X222)</f>
        <v>13</v>
      </c>
    </row>
    <row r="223" spans="1:26" ht="15.75">
      <c r="A223" s="10" t="s">
        <v>1585</v>
      </c>
      <c r="B223" s="10" t="s">
        <v>1586</v>
      </c>
      <c r="C223" s="47">
        <v>8249481713</v>
      </c>
      <c r="D223" s="94">
        <v>323010</v>
      </c>
      <c r="E223" s="52" t="s">
        <v>38</v>
      </c>
      <c r="F223" s="11" t="str">
        <f>E223</f>
        <v>ALTRE CATEGORIE MERCEOLOGICHE</v>
      </c>
      <c r="G223" s="11"/>
      <c r="H223" s="110" t="s">
        <v>1651</v>
      </c>
      <c r="I223" s="6" t="s">
        <v>1672</v>
      </c>
      <c r="J223" s="87">
        <v>2500</v>
      </c>
      <c r="K223" s="15">
        <v>316.39999999999998</v>
      </c>
      <c r="L223" s="56">
        <v>323010</v>
      </c>
      <c r="M223" s="88">
        <v>2500</v>
      </c>
      <c r="P223" s="6">
        <v>365</v>
      </c>
      <c r="Q223" s="6">
        <v>365</v>
      </c>
      <c r="R223" s="6" t="s">
        <v>104</v>
      </c>
      <c r="S223" s="6" t="s">
        <v>104</v>
      </c>
      <c r="T223" s="6" t="s">
        <v>1589</v>
      </c>
      <c r="U223" s="98" t="s">
        <v>28</v>
      </c>
      <c r="V223" s="98" t="s">
        <v>28</v>
      </c>
      <c r="W223" s="50"/>
      <c r="Y223">
        <f>COUNTA(H223:X223)</f>
        <v>13</v>
      </c>
    </row>
    <row r="224" spans="1:26" ht="15.75">
      <c r="A224" s="10" t="s">
        <v>1585</v>
      </c>
      <c r="B224" s="10" t="s">
        <v>1586</v>
      </c>
      <c r="C224" s="47">
        <v>8249481713</v>
      </c>
      <c r="D224" s="94">
        <v>323010</v>
      </c>
      <c r="E224" s="52" t="s">
        <v>38</v>
      </c>
      <c r="F224" s="11" t="str">
        <f>E224</f>
        <v>ALTRE CATEGORIE MERCEOLOGICHE</v>
      </c>
      <c r="G224" s="11"/>
      <c r="H224" s="110" t="s">
        <v>1657</v>
      </c>
      <c r="I224" s="6" t="s">
        <v>1672</v>
      </c>
      <c r="J224" s="87">
        <v>2500</v>
      </c>
      <c r="K224" s="15">
        <v>234.6</v>
      </c>
      <c r="L224" s="56">
        <v>323010</v>
      </c>
      <c r="M224" s="88">
        <v>2500</v>
      </c>
      <c r="P224" s="6">
        <v>365</v>
      </c>
      <c r="Q224" s="6">
        <v>365</v>
      </c>
      <c r="R224" s="6" t="s">
        <v>104</v>
      </c>
      <c r="S224" s="6" t="s">
        <v>104</v>
      </c>
      <c r="T224" s="6" t="s">
        <v>1589</v>
      </c>
      <c r="U224" s="98" t="s">
        <v>28</v>
      </c>
      <c r="V224" s="98" t="s">
        <v>28</v>
      </c>
      <c r="W224" s="50"/>
      <c r="Y224">
        <f>COUNTA(H224:X224)</f>
        <v>13</v>
      </c>
    </row>
    <row r="225" spans="1:25" ht="15.75">
      <c r="A225" s="10" t="s">
        <v>1585</v>
      </c>
      <c r="B225" s="10" t="s">
        <v>1586</v>
      </c>
      <c r="C225" s="47">
        <v>8249481713</v>
      </c>
      <c r="D225" s="94">
        <v>323010</v>
      </c>
      <c r="E225" s="52" t="s">
        <v>38</v>
      </c>
      <c r="F225" s="11" t="str">
        <f>E225</f>
        <v>ALTRE CATEGORIE MERCEOLOGICHE</v>
      </c>
      <c r="G225" s="11"/>
      <c r="H225" s="110" t="s">
        <v>1629</v>
      </c>
      <c r="I225" s="6" t="s">
        <v>1673</v>
      </c>
      <c r="J225" s="87">
        <v>12000</v>
      </c>
      <c r="K225" s="15">
        <v>373.5</v>
      </c>
      <c r="L225" s="56">
        <v>323010</v>
      </c>
      <c r="M225" s="88">
        <v>12000</v>
      </c>
      <c r="P225" s="6">
        <v>365</v>
      </c>
      <c r="Q225" s="6">
        <v>365</v>
      </c>
      <c r="R225" s="6" t="s">
        <v>104</v>
      </c>
      <c r="S225" s="6" t="s">
        <v>104</v>
      </c>
      <c r="T225" s="6" t="s">
        <v>1589</v>
      </c>
      <c r="U225" s="98" t="s">
        <v>28</v>
      </c>
      <c r="V225" s="98" t="s">
        <v>28</v>
      </c>
      <c r="W225" s="50"/>
      <c r="Y225">
        <f>COUNTA(H225:X225)</f>
        <v>13</v>
      </c>
    </row>
    <row r="226" spans="1:25" ht="15.75">
      <c r="A226" s="10" t="s">
        <v>1585</v>
      </c>
      <c r="B226" s="10" t="s">
        <v>1586</v>
      </c>
      <c r="C226" s="47">
        <v>8249481713</v>
      </c>
      <c r="D226" s="94">
        <v>323010</v>
      </c>
      <c r="E226" s="52" t="s">
        <v>38</v>
      </c>
      <c r="F226" s="11" t="str">
        <f>E226</f>
        <v>ALTRE CATEGORIE MERCEOLOGICHE</v>
      </c>
      <c r="G226" s="11"/>
      <c r="H226" s="110" t="s">
        <v>1614</v>
      </c>
      <c r="I226" s="6" t="s">
        <v>1673</v>
      </c>
      <c r="J226" s="87">
        <v>12000</v>
      </c>
      <c r="K226" s="15">
        <v>97.6</v>
      </c>
      <c r="L226" s="56">
        <v>323010</v>
      </c>
      <c r="M226" s="88">
        <v>12000</v>
      </c>
      <c r="P226" s="6">
        <v>365</v>
      </c>
      <c r="Q226" s="6">
        <v>365</v>
      </c>
      <c r="R226" s="6" t="s">
        <v>104</v>
      </c>
      <c r="S226" s="6" t="s">
        <v>104</v>
      </c>
      <c r="T226" s="6" t="s">
        <v>1589</v>
      </c>
      <c r="U226" s="98" t="s">
        <v>28</v>
      </c>
      <c r="V226" s="98" t="s">
        <v>28</v>
      </c>
      <c r="W226" s="50"/>
      <c r="Y226">
        <f>COUNTA(H226:X226)</f>
        <v>13</v>
      </c>
    </row>
    <row r="227" spans="1:25" ht="15.75">
      <c r="A227" s="10" t="s">
        <v>1585</v>
      </c>
      <c r="B227" s="10" t="s">
        <v>1586</v>
      </c>
      <c r="C227" s="47">
        <v>8249481713</v>
      </c>
      <c r="D227" s="94">
        <v>323010</v>
      </c>
      <c r="E227" s="52" t="s">
        <v>38</v>
      </c>
      <c r="F227" s="11" t="str">
        <f>E227</f>
        <v>ALTRE CATEGORIE MERCEOLOGICHE</v>
      </c>
      <c r="G227" s="11"/>
      <c r="H227" s="110" t="s">
        <v>1622</v>
      </c>
      <c r="I227" s="6" t="s">
        <v>1673</v>
      </c>
      <c r="J227" s="87">
        <v>12000</v>
      </c>
      <c r="K227" s="15">
        <v>97.6</v>
      </c>
      <c r="L227" s="56">
        <v>323010</v>
      </c>
      <c r="M227" s="88">
        <v>12000</v>
      </c>
      <c r="P227" s="6">
        <v>365</v>
      </c>
      <c r="Q227" s="6">
        <v>365</v>
      </c>
      <c r="R227" s="6" t="s">
        <v>104</v>
      </c>
      <c r="S227" s="6" t="s">
        <v>104</v>
      </c>
      <c r="T227" s="6" t="s">
        <v>1589</v>
      </c>
      <c r="U227" s="98" t="s">
        <v>28</v>
      </c>
      <c r="V227" s="98" t="s">
        <v>28</v>
      </c>
      <c r="W227" s="50"/>
      <c r="Y227">
        <f>COUNTA(H227:X227)</f>
        <v>13</v>
      </c>
    </row>
    <row r="228" spans="1:25" ht="15.75">
      <c r="A228" s="10" t="s">
        <v>1585</v>
      </c>
      <c r="B228" s="10" t="s">
        <v>1586</v>
      </c>
      <c r="C228" s="47">
        <v>8249481713</v>
      </c>
      <c r="D228" s="94">
        <v>323010</v>
      </c>
      <c r="E228" s="52" t="s">
        <v>38</v>
      </c>
      <c r="F228" s="11" t="str">
        <f>E228</f>
        <v>ALTRE CATEGORIE MERCEOLOGICHE</v>
      </c>
      <c r="G228" s="11"/>
      <c r="H228" s="110" t="s">
        <v>1631</v>
      </c>
      <c r="I228" s="6" t="s">
        <v>1673</v>
      </c>
      <c r="J228" s="87">
        <v>12000</v>
      </c>
      <c r="K228" s="15">
        <v>256</v>
      </c>
      <c r="L228" s="56">
        <v>323010</v>
      </c>
      <c r="M228" s="88">
        <v>12000</v>
      </c>
      <c r="P228" s="6">
        <v>365</v>
      </c>
      <c r="Q228" s="6">
        <v>365</v>
      </c>
      <c r="R228" s="6" t="s">
        <v>104</v>
      </c>
      <c r="S228" s="6" t="s">
        <v>104</v>
      </c>
      <c r="T228" s="6" t="s">
        <v>1589</v>
      </c>
      <c r="U228" s="98" t="s">
        <v>28</v>
      </c>
      <c r="V228" s="98" t="s">
        <v>28</v>
      </c>
      <c r="W228" s="50"/>
      <c r="Y228">
        <f>COUNTA(H228:X228)</f>
        <v>13</v>
      </c>
    </row>
    <row r="229" spans="1:25" ht="15.75">
      <c r="A229" s="10" t="s">
        <v>1585</v>
      </c>
      <c r="B229" s="10" t="s">
        <v>1586</v>
      </c>
      <c r="C229" s="47">
        <v>8249481713</v>
      </c>
      <c r="D229" s="94">
        <v>323010</v>
      </c>
      <c r="E229" s="52" t="s">
        <v>38</v>
      </c>
      <c r="F229" s="11" t="str">
        <f>E229</f>
        <v>ALTRE CATEGORIE MERCEOLOGICHE</v>
      </c>
      <c r="G229" s="11"/>
      <c r="H229" s="110" t="s">
        <v>1651</v>
      </c>
      <c r="I229" s="6" t="s">
        <v>1673</v>
      </c>
      <c r="J229" s="87">
        <v>12000</v>
      </c>
      <c r="K229" s="15">
        <v>316.39999999999998</v>
      </c>
      <c r="L229" s="56">
        <v>323010</v>
      </c>
      <c r="M229" s="88">
        <v>12000</v>
      </c>
      <c r="P229" s="6">
        <v>365</v>
      </c>
      <c r="Q229" s="6">
        <v>365</v>
      </c>
      <c r="R229" s="6" t="s">
        <v>104</v>
      </c>
      <c r="S229" s="6" t="s">
        <v>104</v>
      </c>
      <c r="T229" s="6" t="s">
        <v>1589</v>
      </c>
      <c r="U229" s="98" t="s">
        <v>28</v>
      </c>
      <c r="V229" s="98" t="s">
        <v>28</v>
      </c>
      <c r="W229" s="50"/>
      <c r="Y229">
        <f>COUNTA(H229:X229)</f>
        <v>13</v>
      </c>
    </row>
    <row r="230" spans="1:25" ht="15.75">
      <c r="A230" s="10" t="s">
        <v>1585</v>
      </c>
      <c r="B230" s="10" t="s">
        <v>1586</v>
      </c>
      <c r="C230" s="47">
        <v>8249481713</v>
      </c>
      <c r="D230" s="94">
        <v>323010</v>
      </c>
      <c r="E230" s="52" t="s">
        <v>38</v>
      </c>
      <c r="F230" s="11" t="str">
        <f>E230</f>
        <v>ALTRE CATEGORIE MERCEOLOGICHE</v>
      </c>
      <c r="G230" s="11"/>
      <c r="H230" s="110" t="s">
        <v>1657</v>
      </c>
      <c r="I230" s="6" t="s">
        <v>1673</v>
      </c>
      <c r="J230" s="87">
        <v>12000</v>
      </c>
      <c r="K230" s="15">
        <v>234.6</v>
      </c>
      <c r="L230" s="56">
        <v>323010</v>
      </c>
      <c r="M230" s="88">
        <v>12000</v>
      </c>
      <c r="P230" s="6">
        <v>365</v>
      </c>
      <c r="Q230" s="6">
        <v>365</v>
      </c>
      <c r="R230" s="6" t="s">
        <v>104</v>
      </c>
      <c r="S230" s="6" t="s">
        <v>104</v>
      </c>
      <c r="T230" s="6" t="s">
        <v>1589</v>
      </c>
      <c r="U230" s="98" t="s">
        <v>28</v>
      </c>
      <c r="V230" s="98" t="s">
        <v>28</v>
      </c>
      <c r="W230" s="50"/>
      <c r="Y230">
        <f>COUNTA(H230:X230)</f>
        <v>13</v>
      </c>
    </row>
    <row r="231" spans="1:25" ht="15.75">
      <c r="A231" s="10" t="s">
        <v>1585</v>
      </c>
      <c r="B231" s="10" t="s">
        <v>1586</v>
      </c>
      <c r="C231" s="47">
        <v>8249481713</v>
      </c>
      <c r="D231" s="94">
        <v>323010</v>
      </c>
      <c r="E231" s="52" t="s">
        <v>38</v>
      </c>
      <c r="F231" s="11" t="str">
        <f>E231</f>
        <v>ALTRE CATEGORIE MERCEOLOGICHE</v>
      </c>
      <c r="G231" s="11"/>
      <c r="H231" s="110" t="s">
        <v>1674</v>
      </c>
      <c r="I231" s="6" t="s">
        <v>1675</v>
      </c>
      <c r="J231" s="87">
        <v>2000</v>
      </c>
      <c r="K231" s="15">
        <v>44.46</v>
      </c>
      <c r="L231" s="56">
        <v>323010</v>
      </c>
      <c r="M231" s="88">
        <v>2000</v>
      </c>
      <c r="P231" s="6">
        <v>365</v>
      </c>
      <c r="Q231" s="6">
        <v>365</v>
      </c>
      <c r="R231" s="6" t="s">
        <v>104</v>
      </c>
      <c r="S231" s="6" t="s">
        <v>104</v>
      </c>
      <c r="T231" s="6" t="s">
        <v>1589</v>
      </c>
      <c r="U231" s="98" t="s">
        <v>28</v>
      </c>
      <c r="V231" s="98" t="s">
        <v>28</v>
      </c>
      <c r="W231" s="50"/>
      <c r="Y231">
        <f>COUNTA(H231:X231)</f>
        <v>13</v>
      </c>
    </row>
    <row r="232" spans="1:25" ht="15.75">
      <c r="A232" s="10" t="s">
        <v>1585</v>
      </c>
      <c r="B232" s="10" t="s">
        <v>1586</v>
      </c>
      <c r="C232" s="47">
        <v>8249481713</v>
      </c>
      <c r="D232" s="94">
        <v>323010</v>
      </c>
      <c r="E232" s="52" t="s">
        <v>38</v>
      </c>
      <c r="F232" s="11" t="str">
        <f>E232</f>
        <v>ALTRE CATEGORIE MERCEOLOGICHE</v>
      </c>
      <c r="G232" s="11"/>
      <c r="H232" s="110" t="s">
        <v>1676</v>
      </c>
      <c r="I232" s="6" t="s">
        <v>1675</v>
      </c>
      <c r="J232" s="87">
        <v>2000</v>
      </c>
      <c r="K232" s="15">
        <v>44.46</v>
      </c>
      <c r="L232" s="56">
        <v>323010</v>
      </c>
      <c r="M232" s="88">
        <v>2000</v>
      </c>
      <c r="P232" s="6">
        <v>365</v>
      </c>
      <c r="Q232" s="6">
        <v>365</v>
      </c>
      <c r="R232" s="6" t="s">
        <v>104</v>
      </c>
      <c r="S232" s="6" t="s">
        <v>104</v>
      </c>
      <c r="T232" s="6" t="s">
        <v>1589</v>
      </c>
      <c r="U232" s="98" t="s">
        <v>28</v>
      </c>
      <c r="V232" s="98" t="s">
        <v>28</v>
      </c>
      <c r="W232" s="50"/>
      <c r="Y232">
        <f>COUNTA(H232:X232)</f>
        <v>13</v>
      </c>
    </row>
    <row r="233" spans="1:25" ht="15.75">
      <c r="A233" s="10" t="s">
        <v>1585</v>
      </c>
      <c r="B233" s="10" t="s">
        <v>1586</v>
      </c>
      <c r="C233" s="47">
        <v>8249481713</v>
      </c>
      <c r="D233" s="94">
        <v>323010</v>
      </c>
      <c r="E233" s="52" t="s">
        <v>38</v>
      </c>
      <c r="F233" s="11" t="str">
        <f>E233</f>
        <v>ALTRE CATEGORIE MERCEOLOGICHE</v>
      </c>
      <c r="G233" s="11"/>
      <c r="H233" s="110" t="s">
        <v>1677</v>
      </c>
      <c r="I233" s="6" t="s">
        <v>1675</v>
      </c>
      <c r="J233" s="87">
        <v>2000</v>
      </c>
      <c r="K233" s="15">
        <v>44.46</v>
      </c>
      <c r="L233" s="56">
        <v>323010</v>
      </c>
      <c r="M233" s="88">
        <v>2000</v>
      </c>
      <c r="P233" s="6">
        <v>365</v>
      </c>
      <c r="Q233" s="6">
        <v>365</v>
      </c>
      <c r="R233" s="6" t="s">
        <v>104</v>
      </c>
      <c r="S233" s="6" t="s">
        <v>104</v>
      </c>
      <c r="T233" s="6" t="s">
        <v>1589</v>
      </c>
      <c r="U233" s="98" t="s">
        <v>28</v>
      </c>
      <c r="V233" s="98" t="s">
        <v>28</v>
      </c>
      <c r="W233" s="50"/>
      <c r="Y233">
        <f>COUNTA(H233:X233)</f>
        <v>13</v>
      </c>
    </row>
    <row r="234" spans="1:25" ht="15.75">
      <c r="A234" s="10" t="s">
        <v>1585</v>
      </c>
      <c r="B234" s="10" t="s">
        <v>1586</v>
      </c>
      <c r="C234" s="47">
        <v>8249481713</v>
      </c>
      <c r="D234" s="94">
        <v>323010</v>
      </c>
      <c r="E234" s="52" t="s">
        <v>38</v>
      </c>
      <c r="F234" s="11" t="str">
        <f>E234</f>
        <v>ALTRE CATEGORIE MERCEOLOGICHE</v>
      </c>
      <c r="G234" s="11"/>
      <c r="H234" s="110" t="s">
        <v>1678</v>
      </c>
      <c r="I234" s="6" t="s">
        <v>1675</v>
      </c>
      <c r="J234" s="87">
        <v>2000</v>
      </c>
      <c r="K234" s="15">
        <v>178.46</v>
      </c>
      <c r="L234" s="56">
        <v>323010</v>
      </c>
      <c r="M234" s="88">
        <v>2000</v>
      </c>
      <c r="P234" s="6">
        <v>365</v>
      </c>
      <c r="Q234" s="6">
        <v>365</v>
      </c>
      <c r="R234" s="6" t="s">
        <v>104</v>
      </c>
      <c r="S234" s="6" t="s">
        <v>104</v>
      </c>
      <c r="T234" s="6" t="s">
        <v>1589</v>
      </c>
      <c r="U234" s="98" t="s">
        <v>28</v>
      </c>
      <c r="V234" s="98" t="s">
        <v>28</v>
      </c>
      <c r="W234" s="50"/>
      <c r="Y234">
        <f>COUNTA(H234:X234)</f>
        <v>13</v>
      </c>
    </row>
    <row r="235" spans="1:25" ht="15.75">
      <c r="A235" s="10" t="s">
        <v>1585</v>
      </c>
      <c r="B235" s="10" t="s">
        <v>1586</v>
      </c>
      <c r="C235" s="47">
        <v>8249481713</v>
      </c>
      <c r="D235" s="94">
        <v>323010</v>
      </c>
      <c r="E235" s="52" t="s">
        <v>38</v>
      </c>
      <c r="F235" s="11" t="str">
        <f>E235</f>
        <v>ALTRE CATEGORIE MERCEOLOGICHE</v>
      </c>
      <c r="G235" s="11"/>
      <c r="H235" s="110" t="s">
        <v>1611</v>
      </c>
      <c r="I235" s="6" t="s">
        <v>1675</v>
      </c>
      <c r="J235" s="87">
        <v>2000</v>
      </c>
      <c r="K235" s="15">
        <v>61.18</v>
      </c>
      <c r="L235" s="56">
        <v>323010</v>
      </c>
      <c r="M235" s="88">
        <v>2000</v>
      </c>
      <c r="P235" s="6">
        <v>365</v>
      </c>
      <c r="Q235" s="6">
        <v>365</v>
      </c>
      <c r="R235" s="6" t="s">
        <v>104</v>
      </c>
      <c r="S235" s="6" t="s">
        <v>104</v>
      </c>
      <c r="T235" s="6" t="s">
        <v>1589</v>
      </c>
      <c r="U235" s="98" t="s">
        <v>28</v>
      </c>
      <c r="V235" s="98" t="s">
        <v>28</v>
      </c>
      <c r="W235" s="50"/>
      <c r="Y235">
        <f>COUNTA(H235:X235)</f>
        <v>13</v>
      </c>
    </row>
    <row r="236" spans="1:25" ht="15.75">
      <c r="A236" s="10" t="s">
        <v>1585</v>
      </c>
      <c r="B236" s="10" t="s">
        <v>1586</v>
      </c>
      <c r="C236" s="47">
        <v>8249481713</v>
      </c>
      <c r="D236" s="94">
        <v>323010</v>
      </c>
      <c r="E236" s="52" t="s">
        <v>38</v>
      </c>
      <c r="F236" s="11" t="str">
        <f>E236</f>
        <v>ALTRE CATEGORIE MERCEOLOGICHE</v>
      </c>
      <c r="G236" s="11"/>
      <c r="H236" s="110" t="s">
        <v>1663</v>
      </c>
      <c r="I236" s="6" t="s">
        <v>1675</v>
      </c>
      <c r="J236" s="87">
        <v>2000</v>
      </c>
      <c r="K236" s="15">
        <v>165</v>
      </c>
      <c r="L236" s="56">
        <v>323010</v>
      </c>
      <c r="M236" s="88">
        <v>2000</v>
      </c>
      <c r="P236" s="6">
        <v>365</v>
      </c>
      <c r="Q236" s="6">
        <v>365</v>
      </c>
      <c r="R236" s="6" t="s">
        <v>104</v>
      </c>
      <c r="S236" s="6" t="s">
        <v>104</v>
      </c>
      <c r="T236" s="6" t="s">
        <v>1589</v>
      </c>
      <c r="U236" s="98" t="s">
        <v>28</v>
      </c>
      <c r="V236" s="98" t="s">
        <v>28</v>
      </c>
      <c r="W236" s="50"/>
      <c r="Y236">
        <f>COUNTA(H236:X236)</f>
        <v>13</v>
      </c>
    </row>
    <row r="237" spans="1:25" ht="15.75">
      <c r="A237" s="10" t="s">
        <v>1585</v>
      </c>
      <c r="B237" s="10" t="s">
        <v>1586</v>
      </c>
      <c r="C237" s="47">
        <v>8249481713</v>
      </c>
      <c r="D237" s="94">
        <v>323010</v>
      </c>
      <c r="E237" s="52" t="s">
        <v>38</v>
      </c>
      <c r="F237" s="11" t="str">
        <f>E237</f>
        <v>ALTRE CATEGORIE MERCEOLOGICHE</v>
      </c>
      <c r="G237" s="11"/>
      <c r="H237" s="110" t="s">
        <v>1596</v>
      </c>
      <c r="I237" s="6" t="s">
        <v>1675</v>
      </c>
      <c r="J237" s="87">
        <v>2000</v>
      </c>
      <c r="K237" s="15">
        <v>180</v>
      </c>
      <c r="L237" s="56">
        <v>323010</v>
      </c>
      <c r="M237" s="88">
        <v>2000</v>
      </c>
      <c r="P237" s="6">
        <v>365</v>
      </c>
      <c r="Q237" s="6">
        <v>365</v>
      </c>
      <c r="R237" s="6" t="s">
        <v>104</v>
      </c>
      <c r="S237" s="6" t="s">
        <v>104</v>
      </c>
      <c r="T237" s="6" t="s">
        <v>1589</v>
      </c>
      <c r="U237" s="98" t="s">
        <v>28</v>
      </c>
      <c r="V237" s="98" t="s">
        <v>28</v>
      </c>
      <c r="W237" s="50"/>
      <c r="Y237">
        <f>COUNTA(H237:X237)</f>
        <v>13</v>
      </c>
    </row>
    <row r="238" spans="1:25" ht="15.75">
      <c r="A238" s="10" t="s">
        <v>1585</v>
      </c>
      <c r="B238" s="10" t="s">
        <v>1586</v>
      </c>
      <c r="C238" s="47">
        <v>8249481713</v>
      </c>
      <c r="D238" s="94">
        <v>323010</v>
      </c>
      <c r="E238" s="52" t="s">
        <v>38</v>
      </c>
      <c r="F238" s="11" t="str">
        <f>E238</f>
        <v>ALTRE CATEGORIE MERCEOLOGICHE</v>
      </c>
      <c r="G238" s="11"/>
      <c r="H238" s="110" t="s">
        <v>1651</v>
      </c>
      <c r="I238" s="6" t="s">
        <v>1675</v>
      </c>
      <c r="J238" s="87">
        <v>2000</v>
      </c>
      <c r="K238" s="15">
        <v>316.39999999999998</v>
      </c>
      <c r="L238" s="56">
        <v>323010</v>
      </c>
      <c r="M238" s="88">
        <v>2000</v>
      </c>
      <c r="P238" s="6">
        <v>365</v>
      </c>
      <c r="Q238" s="6">
        <v>365</v>
      </c>
      <c r="R238" s="6" t="s">
        <v>104</v>
      </c>
      <c r="S238" s="6" t="s">
        <v>104</v>
      </c>
      <c r="T238" s="6" t="s">
        <v>1589</v>
      </c>
      <c r="U238" s="98" t="s">
        <v>28</v>
      </c>
      <c r="V238" s="98" t="s">
        <v>28</v>
      </c>
      <c r="W238" s="50"/>
      <c r="Y238">
        <f>COUNTA(H238:X238)</f>
        <v>13</v>
      </c>
    </row>
    <row r="239" spans="1:25" ht="15.75">
      <c r="A239" s="10" t="s">
        <v>1585</v>
      </c>
      <c r="B239" s="10" t="s">
        <v>1586</v>
      </c>
      <c r="C239" s="47">
        <v>8249481713</v>
      </c>
      <c r="D239" s="94">
        <v>323010</v>
      </c>
      <c r="E239" s="52" t="s">
        <v>38</v>
      </c>
      <c r="F239" s="11" t="str">
        <f>E239</f>
        <v>ALTRE CATEGORIE MERCEOLOGICHE</v>
      </c>
      <c r="G239" s="11"/>
      <c r="H239" s="110" t="s">
        <v>1657</v>
      </c>
      <c r="I239" s="6" t="s">
        <v>1675</v>
      </c>
      <c r="J239" s="87">
        <v>2000</v>
      </c>
      <c r="K239" s="15">
        <v>234.6</v>
      </c>
      <c r="L239" s="56">
        <v>323010</v>
      </c>
      <c r="M239" s="88">
        <v>2000</v>
      </c>
      <c r="P239" s="6">
        <v>365</v>
      </c>
      <c r="Q239" s="6">
        <v>365</v>
      </c>
      <c r="R239" s="6" t="s">
        <v>104</v>
      </c>
      <c r="S239" s="6" t="s">
        <v>104</v>
      </c>
      <c r="T239" s="6" t="s">
        <v>1589</v>
      </c>
      <c r="U239" s="98" t="s">
        <v>28</v>
      </c>
      <c r="V239" s="98" t="s">
        <v>28</v>
      </c>
      <c r="W239" s="50"/>
      <c r="Y239">
        <f>COUNTA(H239:X239)</f>
        <v>13</v>
      </c>
    </row>
    <row r="240" spans="1:25" ht="15.75">
      <c r="A240" s="10" t="s">
        <v>1585</v>
      </c>
      <c r="B240" s="10" t="s">
        <v>1586</v>
      </c>
      <c r="C240" s="47">
        <v>8249481713</v>
      </c>
      <c r="D240" s="94">
        <v>323010</v>
      </c>
      <c r="E240" s="52" t="s">
        <v>38</v>
      </c>
      <c r="F240" s="11" t="str">
        <f>E240</f>
        <v>ALTRE CATEGORIE MERCEOLOGICHE</v>
      </c>
      <c r="G240" s="11"/>
      <c r="H240" s="110" t="s">
        <v>1679</v>
      </c>
      <c r="I240" s="6" t="s">
        <v>1680</v>
      </c>
      <c r="J240" s="49">
        <v>400</v>
      </c>
      <c r="K240" s="15">
        <v>708.75</v>
      </c>
      <c r="L240" s="56">
        <v>323010</v>
      </c>
      <c r="M240" s="6">
        <v>400</v>
      </c>
      <c r="P240" s="6">
        <v>365</v>
      </c>
      <c r="Q240" s="6">
        <v>365</v>
      </c>
      <c r="R240" s="6" t="s">
        <v>104</v>
      </c>
      <c r="S240" s="6" t="s">
        <v>104</v>
      </c>
      <c r="T240" s="6" t="s">
        <v>1589</v>
      </c>
      <c r="U240" s="98" t="s">
        <v>28</v>
      </c>
      <c r="V240" s="98" t="s">
        <v>28</v>
      </c>
      <c r="W240" s="50"/>
      <c r="Y240">
        <f>COUNTA(H240:X240)</f>
        <v>13</v>
      </c>
    </row>
    <row r="241" spans="1:26" ht="15.75">
      <c r="A241" s="10" t="s">
        <v>1585</v>
      </c>
      <c r="B241" s="10" t="s">
        <v>1586</v>
      </c>
      <c r="C241" s="47">
        <v>8249481713</v>
      </c>
      <c r="D241" s="94">
        <v>323010</v>
      </c>
      <c r="E241" s="52" t="s">
        <v>38</v>
      </c>
      <c r="F241" s="11" t="str">
        <f>E241</f>
        <v>ALTRE CATEGORIE MERCEOLOGICHE</v>
      </c>
      <c r="G241" s="11"/>
      <c r="H241" s="110" t="s">
        <v>1681</v>
      </c>
      <c r="I241" s="6" t="s">
        <v>1680</v>
      </c>
      <c r="J241" s="49">
        <v>400</v>
      </c>
      <c r="K241" s="15">
        <v>97.6</v>
      </c>
      <c r="L241" s="56">
        <v>323010</v>
      </c>
      <c r="M241" s="6">
        <v>400</v>
      </c>
      <c r="P241" s="6">
        <v>365</v>
      </c>
      <c r="Q241" s="6">
        <v>365</v>
      </c>
      <c r="R241" s="6" t="s">
        <v>104</v>
      </c>
      <c r="S241" s="6" t="s">
        <v>104</v>
      </c>
      <c r="T241" s="6" t="s">
        <v>1589</v>
      </c>
      <c r="U241" s="98" t="s">
        <v>28</v>
      </c>
      <c r="V241" s="98" t="s">
        <v>28</v>
      </c>
      <c r="W241" s="50"/>
      <c r="Y241">
        <f>COUNTA(H241:X241)</f>
        <v>13</v>
      </c>
    </row>
    <row r="242" spans="1:26" ht="15.75">
      <c r="A242" s="10" t="s">
        <v>1585</v>
      </c>
      <c r="B242" s="10" t="s">
        <v>1586</v>
      </c>
      <c r="C242" s="47">
        <v>8249481713</v>
      </c>
      <c r="D242" s="94">
        <v>323010</v>
      </c>
      <c r="E242" s="52" t="s">
        <v>38</v>
      </c>
      <c r="F242" s="11" t="str">
        <f>E242</f>
        <v>ALTRE CATEGORIE MERCEOLOGICHE</v>
      </c>
      <c r="G242" s="11"/>
      <c r="H242" s="110" t="s">
        <v>1682</v>
      </c>
      <c r="I242" s="6" t="s">
        <v>1680</v>
      </c>
      <c r="J242" s="49">
        <v>400</v>
      </c>
      <c r="K242" s="15">
        <v>97.6</v>
      </c>
      <c r="L242" s="56">
        <v>323010</v>
      </c>
      <c r="M242" s="6">
        <v>400</v>
      </c>
      <c r="P242" s="6">
        <v>365</v>
      </c>
      <c r="Q242" s="6">
        <v>365</v>
      </c>
      <c r="R242" s="6" t="s">
        <v>104</v>
      </c>
      <c r="S242" s="6" t="s">
        <v>104</v>
      </c>
      <c r="T242" s="6" t="s">
        <v>1589</v>
      </c>
      <c r="U242" s="98" t="s">
        <v>28</v>
      </c>
      <c r="V242" s="98" t="s">
        <v>28</v>
      </c>
      <c r="W242" s="50"/>
      <c r="Y242">
        <f>COUNTA(H242:X242)</f>
        <v>13</v>
      </c>
    </row>
    <row r="243" spans="1:26" ht="15.75">
      <c r="A243" s="10" t="s">
        <v>1585</v>
      </c>
      <c r="B243" s="10" t="s">
        <v>1586</v>
      </c>
      <c r="C243" s="47">
        <v>8249481713</v>
      </c>
      <c r="D243" s="94">
        <v>323010</v>
      </c>
      <c r="E243" s="52" t="s">
        <v>38</v>
      </c>
      <c r="F243" s="11" t="str">
        <f>E243</f>
        <v>ALTRE CATEGORIE MERCEOLOGICHE</v>
      </c>
      <c r="G243" s="11"/>
      <c r="H243" s="110" t="s">
        <v>1631</v>
      </c>
      <c r="I243" s="6" t="s">
        <v>1680</v>
      </c>
      <c r="J243" s="49">
        <v>400</v>
      </c>
      <c r="K243" s="15">
        <v>256</v>
      </c>
      <c r="L243" s="56">
        <v>323010</v>
      </c>
      <c r="M243" s="6">
        <v>400</v>
      </c>
      <c r="P243" s="6">
        <v>365</v>
      </c>
      <c r="Q243" s="6">
        <v>365</v>
      </c>
      <c r="R243" s="6" t="s">
        <v>104</v>
      </c>
      <c r="S243" s="6" t="s">
        <v>104</v>
      </c>
      <c r="T243" s="6" t="s">
        <v>1589</v>
      </c>
      <c r="U243" s="98" t="s">
        <v>28</v>
      </c>
      <c r="V243" s="98" t="s">
        <v>28</v>
      </c>
      <c r="W243" s="50"/>
      <c r="Y243">
        <f>COUNTA(H243:X243)</f>
        <v>13</v>
      </c>
    </row>
    <row r="244" spans="1:26" ht="15.75">
      <c r="A244" s="10" t="s">
        <v>1585</v>
      </c>
      <c r="B244" s="10" t="s">
        <v>1586</v>
      </c>
      <c r="C244" s="47">
        <v>8249481713</v>
      </c>
      <c r="D244" s="94">
        <v>323010</v>
      </c>
      <c r="E244" s="52" t="s">
        <v>38</v>
      </c>
      <c r="F244" s="11" t="str">
        <f>E244</f>
        <v>ALTRE CATEGORIE MERCEOLOGICHE</v>
      </c>
      <c r="G244" s="11"/>
      <c r="H244" s="110" t="s">
        <v>1683</v>
      </c>
      <c r="I244" s="6" t="s">
        <v>1680</v>
      </c>
      <c r="J244" s="49">
        <v>400</v>
      </c>
      <c r="K244" s="15">
        <v>171</v>
      </c>
      <c r="L244" s="56">
        <v>323010</v>
      </c>
      <c r="M244" s="6">
        <v>400</v>
      </c>
      <c r="P244" s="6">
        <v>365</v>
      </c>
      <c r="Q244" s="6">
        <v>365</v>
      </c>
      <c r="R244" s="6" t="s">
        <v>104</v>
      </c>
      <c r="S244" s="6" t="s">
        <v>104</v>
      </c>
      <c r="T244" s="6" t="s">
        <v>1589</v>
      </c>
      <c r="U244" s="98" t="s">
        <v>28</v>
      </c>
      <c r="V244" s="98" t="s">
        <v>28</v>
      </c>
      <c r="W244" s="50"/>
      <c r="Y244">
        <f>COUNTA(H244:X244)</f>
        <v>13</v>
      </c>
      <c r="Z244" s="72"/>
    </row>
    <row r="245" spans="1:26" ht="15.75">
      <c r="A245" s="10" t="s">
        <v>1585</v>
      </c>
      <c r="B245" s="10" t="s">
        <v>1586</v>
      </c>
      <c r="C245" s="47">
        <v>8249481713</v>
      </c>
      <c r="D245" s="94">
        <v>323010</v>
      </c>
      <c r="E245" s="52" t="s">
        <v>38</v>
      </c>
      <c r="F245" s="11" t="str">
        <f>E245</f>
        <v>ALTRE CATEGORIE MERCEOLOGICHE</v>
      </c>
      <c r="G245" s="11"/>
      <c r="H245" s="110" t="s">
        <v>1684</v>
      </c>
      <c r="I245" s="6" t="s">
        <v>1680</v>
      </c>
      <c r="J245" s="49">
        <v>400</v>
      </c>
      <c r="K245" s="15">
        <v>97.6</v>
      </c>
      <c r="L245" s="56">
        <v>323010</v>
      </c>
      <c r="M245" s="6">
        <v>400</v>
      </c>
      <c r="P245" s="6">
        <v>365</v>
      </c>
      <c r="Q245" s="6">
        <v>365</v>
      </c>
      <c r="R245" s="6" t="s">
        <v>104</v>
      </c>
      <c r="S245" s="6" t="s">
        <v>104</v>
      </c>
      <c r="T245" s="6" t="s">
        <v>1589</v>
      </c>
      <c r="U245" s="98" t="s">
        <v>28</v>
      </c>
      <c r="V245" s="98" t="s">
        <v>28</v>
      </c>
      <c r="W245" s="50"/>
      <c r="Y245">
        <f>COUNTA(H245:X245)</f>
        <v>13</v>
      </c>
      <c r="Z245" s="72"/>
    </row>
    <row r="246" spans="1:26" ht="15.75">
      <c r="A246" s="10" t="s">
        <v>1585</v>
      </c>
      <c r="B246" s="10" t="s">
        <v>1586</v>
      </c>
      <c r="C246" s="47">
        <v>8249481713</v>
      </c>
      <c r="D246" s="94">
        <v>323010</v>
      </c>
      <c r="E246" s="52" t="s">
        <v>38</v>
      </c>
      <c r="F246" s="11" t="str">
        <f>E246</f>
        <v>ALTRE CATEGORIE MERCEOLOGICHE</v>
      </c>
      <c r="G246" s="11"/>
      <c r="H246" s="110" t="s">
        <v>1682</v>
      </c>
      <c r="I246" s="6" t="s">
        <v>1680</v>
      </c>
      <c r="J246" s="49">
        <v>400</v>
      </c>
      <c r="K246" s="15">
        <v>97.6</v>
      </c>
      <c r="L246" s="56">
        <v>323010</v>
      </c>
      <c r="M246" s="6">
        <v>400</v>
      </c>
      <c r="P246" s="6">
        <v>365</v>
      </c>
      <c r="Q246" s="6">
        <v>365</v>
      </c>
      <c r="R246" s="6" t="s">
        <v>104</v>
      </c>
      <c r="S246" s="6" t="s">
        <v>104</v>
      </c>
      <c r="T246" s="6" t="s">
        <v>1589</v>
      </c>
      <c r="U246" s="98" t="s">
        <v>28</v>
      </c>
      <c r="V246" s="98" t="s">
        <v>28</v>
      </c>
      <c r="W246" s="50"/>
      <c r="Y246">
        <f>COUNTA(H246:X246)</f>
        <v>13</v>
      </c>
      <c r="Z246" s="72"/>
    </row>
    <row r="247" spans="1:26" ht="15.75">
      <c r="A247" s="10" t="s">
        <v>1585</v>
      </c>
      <c r="B247" s="10" t="s">
        <v>1586</v>
      </c>
      <c r="C247" s="47">
        <v>8249481713</v>
      </c>
      <c r="D247" s="94">
        <v>323010</v>
      </c>
      <c r="E247" s="52" t="s">
        <v>38</v>
      </c>
      <c r="F247" s="11" t="str">
        <f>E247</f>
        <v>ALTRE CATEGORIE MERCEOLOGICHE</v>
      </c>
      <c r="G247" s="11"/>
      <c r="H247" s="110" t="s">
        <v>1631</v>
      </c>
      <c r="I247" s="6" t="s">
        <v>1680</v>
      </c>
      <c r="J247" s="49">
        <v>400</v>
      </c>
      <c r="K247" s="15">
        <v>256</v>
      </c>
      <c r="L247" s="56">
        <v>323010</v>
      </c>
      <c r="M247" s="6">
        <v>400</v>
      </c>
      <c r="P247" s="6">
        <v>365</v>
      </c>
      <c r="Q247" s="6">
        <v>365</v>
      </c>
      <c r="R247" s="6" t="s">
        <v>104</v>
      </c>
      <c r="S247" s="6" t="s">
        <v>104</v>
      </c>
      <c r="T247" s="6" t="s">
        <v>1589</v>
      </c>
      <c r="U247" s="98" t="s">
        <v>28</v>
      </c>
      <c r="V247" s="98" t="s">
        <v>28</v>
      </c>
      <c r="W247" s="50"/>
      <c r="Y247">
        <f>COUNTA(H247:X247)</f>
        <v>13</v>
      </c>
      <c r="Z247" s="72"/>
    </row>
    <row r="248" spans="1:26" ht="15.75">
      <c r="A248" s="10" t="s">
        <v>1585</v>
      </c>
      <c r="B248" s="10" t="s">
        <v>1586</v>
      </c>
      <c r="C248" s="47">
        <v>8249481713</v>
      </c>
      <c r="D248" s="94">
        <v>323010</v>
      </c>
      <c r="E248" s="52" t="s">
        <v>38</v>
      </c>
      <c r="F248" s="11" t="str">
        <f>E248</f>
        <v>ALTRE CATEGORIE MERCEOLOGICHE</v>
      </c>
      <c r="G248" s="11"/>
      <c r="H248" s="110" t="s">
        <v>1685</v>
      </c>
      <c r="I248" s="6" t="s">
        <v>1680</v>
      </c>
      <c r="J248" s="49">
        <v>400</v>
      </c>
      <c r="K248" s="15">
        <v>171</v>
      </c>
      <c r="L248" s="56">
        <v>323010</v>
      </c>
      <c r="M248" s="6">
        <v>400</v>
      </c>
      <c r="P248" s="6">
        <v>365</v>
      </c>
      <c r="Q248" s="6">
        <v>365</v>
      </c>
      <c r="R248" s="6" t="s">
        <v>104</v>
      </c>
      <c r="S248" s="6" t="s">
        <v>104</v>
      </c>
      <c r="T248" s="6" t="s">
        <v>1589</v>
      </c>
      <c r="U248" s="98" t="s">
        <v>28</v>
      </c>
      <c r="V248" s="98" t="s">
        <v>28</v>
      </c>
      <c r="W248" s="50"/>
      <c r="Y248">
        <f>COUNTA(H248:X248)</f>
        <v>13</v>
      </c>
      <c r="Z248" s="72"/>
    </row>
    <row r="249" spans="1:26" ht="15.75">
      <c r="A249" s="10" t="s">
        <v>1585</v>
      </c>
      <c r="B249" s="10" t="s">
        <v>1586</v>
      </c>
      <c r="C249" s="47">
        <v>8249481713</v>
      </c>
      <c r="D249" s="94">
        <v>323010</v>
      </c>
      <c r="E249" s="52" t="s">
        <v>38</v>
      </c>
      <c r="F249" s="11" t="str">
        <f>E249</f>
        <v>ALTRE CATEGORIE MERCEOLOGICHE</v>
      </c>
      <c r="G249" s="11"/>
      <c r="H249" s="110" t="s">
        <v>1614</v>
      </c>
      <c r="I249" s="6" t="s">
        <v>1680</v>
      </c>
      <c r="J249" s="49">
        <v>400</v>
      </c>
      <c r="K249" s="15">
        <v>97.6</v>
      </c>
      <c r="L249" s="56">
        <v>323010</v>
      </c>
      <c r="M249" s="6">
        <v>400</v>
      </c>
      <c r="P249" s="6">
        <v>365</v>
      </c>
      <c r="Q249" s="6">
        <v>365</v>
      </c>
      <c r="R249" s="6" t="s">
        <v>104</v>
      </c>
      <c r="S249" s="6" t="s">
        <v>104</v>
      </c>
      <c r="T249" s="6" t="s">
        <v>1589</v>
      </c>
      <c r="U249" s="98" t="s">
        <v>28</v>
      </c>
      <c r="V249" s="98" t="s">
        <v>28</v>
      </c>
      <c r="W249" s="50"/>
      <c r="Y249">
        <f>COUNTA(H249:X249)</f>
        <v>13</v>
      </c>
      <c r="Z249" s="72"/>
    </row>
    <row r="250" spans="1:26" ht="15.75">
      <c r="A250" s="10" t="s">
        <v>1585</v>
      </c>
      <c r="B250" s="10" t="s">
        <v>1586</v>
      </c>
      <c r="C250" s="47">
        <v>8249481713</v>
      </c>
      <c r="D250" s="94">
        <v>323010</v>
      </c>
      <c r="E250" s="52" t="s">
        <v>38</v>
      </c>
      <c r="F250" s="11" t="str">
        <f>E250</f>
        <v>ALTRE CATEGORIE MERCEOLOGICHE</v>
      </c>
      <c r="G250" s="11"/>
      <c r="H250" s="110" t="s">
        <v>1622</v>
      </c>
      <c r="I250" s="6" t="s">
        <v>1680</v>
      </c>
      <c r="J250" s="49">
        <v>400</v>
      </c>
      <c r="K250" s="15">
        <v>97.6</v>
      </c>
      <c r="L250" s="56">
        <v>323010</v>
      </c>
      <c r="M250" s="6">
        <v>400</v>
      </c>
      <c r="P250" s="6">
        <v>365</v>
      </c>
      <c r="Q250" s="6">
        <v>365</v>
      </c>
      <c r="R250" s="6" t="s">
        <v>104</v>
      </c>
      <c r="S250" s="6" t="s">
        <v>104</v>
      </c>
      <c r="T250" s="6" t="s">
        <v>1589</v>
      </c>
      <c r="U250" s="98" t="s">
        <v>28</v>
      </c>
      <c r="V250" s="98" t="s">
        <v>28</v>
      </c>
      <c r="W250" s="50"/>
      <c r="Y250">
        <f>COUNTA(H250:X250)</f>
        <v>13</v>
      </c>
      <c r="Z250" s="72"/>
    </row>
    <row r="251" spans="1:26" ht="15.75">
      <c r="A251" s="10" t="s">
        <v>1585</v>
      </c>
      <c r="B251" s="10" t="s">
        <v>1586</v>
      </c>
      <c r="C251" s="47">
        <v>8249481713</v>
      </c>
      <c r="D251" s="94">
        <v>323010</v>
      </c>
      <c r="E251" s="52" t="s">
        <v>38</v>
      </c>
      <c r="F251" s="11" t="str">
        <f>E251</f>
        <v>ALTRE CATEGORIE MERCEOLOGICHE</v>
      </c>
      <c r="G251" s="11"/>
      <c r="H251" s="110" t="s">
        <v>1631</v>
      </c>
      <c r="I251" s="6" t="s">
        <v>1680</v>
      </c>
      <c r="J251" s="49">
        <v>400</v>
      </c>
      <c r="K251" s="15">
        <v>256</v>
      </c>
      <c r="L251" s="56">
        <v>323010</v>
      </c>
      <c r="M251" s="6">
        <v>400</v>
      </c>
      <c r="P251" s="6">
        <v>365</v>
      </c>
      <c r="Q251" s="6">
        <v>365</v>
      </c>
      <c r="R251" s="6" t="s">
        <v>104</v>
      </c>
      <c r="S251" s="6" t="s">
        <v>104</v>
      </c>
      <c r="T251" s="6" t="s">
        <v>1589</v>
      </c>
      <c r="U251" s="98" t="s">
        <v>28</v>
      </c>
      <c r="V251" s="98" t="s">
        <v>28</v>
      </c>
      <c r="W251" s="50"/>
      <c r="Y251">
        <f>COUNTA(H251:X251)</f>
        <v>13</v>
      </c>
      <c r="Z251" s="72"/>
    </row>
    <row r="252" spans="1:26" ht="15.75">
      <c r="A252" s="10" t="s">
        <v>1585</v>
      </c>
      <c r="B252" s="10" t="s">
        <v>1586</v>
      </c>
      <c r="C252" s="47">
        <v>8249481713</v>
      </c>
      <c r="D252" s="94">
        <v>323010</v>
      </c>
      <c r="E252" s="52" t="s">
        <v>38</v>
      </c>
      <c r="F252" s="11" t="str">
        <f>E252</f>
        <v>ALTRE CATEGORIE MERCEOLOGICHE</v>
      </c>
      <c r="G252" s="11"/>
      <c r="H252" s="110" t="s">
        <v>1651</v>
      </c>
      <c r="I252" s="6" t="s">
        <v>1680</v>
      </c>
      <c r="J252" s="49">
        <v>400</v>
      </c>
      <c r="K252" s="15">
        <v>316.39999999999998</v>
      </c>
      <c r="L252" s="56">
        <v>323010</v>
      </c>
      <c r="M252" s="6">
        <v>400</v>
      </c>
      <c r="P252" s="6">
        <v>365</v>
      </c>
      <c r="Q252" s="6">
        <v>365</v>
      </c>
      <c r="R252" s="6" t="s">
        <v>104</v>
      </c>
      <c r="S252" s="6" t="s">
        <v>104</v>
      </c>
      <c r="T252" s="6" t="s">
        <v>1589</v>
      </c>
      <c r="U252" s="98" t="s">
        <v>28</v>
      </c>
      <c r="V252" s="98" t="s">
        <v>28</v>
      </c>
      <c r="W252" s="50"/>
      <c r="Y252">
        <f>COUNTA(H252:X252)</f>
        <v>13</v>
      </c>
      <c r="Z252" s="72"/>
    </row>
    <row r="253" spans="1:26" ht="15.75">
      <c r="A253" s="10" t="s">
        <v>1585</v>
      </c>
      <c r="B253" s="10" t="s">
        <v>1586</v>
      </c>
      <c r="C253" s="47">
        <v>8249481713</v>
      </c>
      <c r="D253" s="94">
        <v>323010</v>
      </c>
      <c r="E253" s="52" t="s">
        <v>38</v>
      </c>
      <c r="F253" s="11" t="str">
        <f>E253</f>
        <v>ALTRE CATEGORIE MERCEOLOGICHE</v>
      </c>
      <c r="G253" s="11"/>
      <c r="H253" s="110" t="s">
        <v>1657</v>
      </c>
      <c r="I253" s="6" t="s">
        <v>1680</v>
      </c>
      <c r="J253" s="49">
        <v>400</v>
      </c>
      <c r="K253" s="15">
        <v>234.6</v>
      </c>
      <c r="L253" s="56">
        <v>323010</v>
      </c>
      <c r="M253" s="6">
        <v>400</v>
      </c>
      <c r="P253" s="6">
        <v>365</v>
      </c>
      <c r="Q253" s="6">
        <v>365</v>
      </c>
      <c r="R253" s="6" t="s">
        <v>104</v>
      </c>
      <c r="S253" s="6" t="s">
        <v>104</v>
      </c>
      <c r="T253" s="6" t="s">
        <v>1589</v>
      </c>
      <c r="U253" s="98" t="s">
        <v>28</v>
      </c>
      <c r="V253" s="98" t="s">
        <v>28</v>
      </c>
      <c r="W253" s="50"/>
      <c r="Y253">
        <f>COUNTA(H253:X253)</f>
        <v>13</v>
      </c>
      <c r="Z253" s="72"/>
    </row>
    <row r="254" spans="1:26" ht="15.75">
      <c r="A254" s="10" t="s">
        <v>1585</v>
      </c>
      <c r="B254" s="10" t="s">
        <v>1586</v>
      </c>
      <c r="C254" s="47">
        <v>8249481713</v>
      </c>
      <c r="D254" s="94">
        <v>323010</v>
      </c>
      <c r="E254" s="52" t="s">
        <v>38</v>
      </c>
      <c r="F254" s="11" t="str">
        <f>E254</f>
        <v>ALTRE CATEGORIE MERCEOLOGICHE</v>
      </c>
      <c r="G254" s="11"/>
      <c r="H254" s="110" t="s">
        <v>1670</v>
      </c>
      <c r="I254" s="6" t="s">
        <v>1686</v>
      </c>
      <c r="J254" s="87">
        <v>2000</v>
      </c>
      <c r="K254" s="15">
        <v>580.5</v>
      </c>
      <c r="L254" s="56">
        <v>323010</v>
      </c>
      <c r="M254" s="88">
        <v>2000</v>
      </c>
      <c r="P254" s="6">
        <v>365</v>
      </c>
      <c r="Q254" s="6">
        <v>365</v>
      </c>
      <c r="R254" s="6" t="s">
        <v>104</v>
      </c>
      <c r="S254" s="6" t="s">
        <v>104</v>
      </c>
      <c r="T254" s="6" t="s">
        <v>1589</v>
      </c>
      <c r="U254" s="98" t="s">
        <v>28</v>
      </c>
      <c r="V254" s="98" t="s">
        <v>28</v>
      </c>
      <c r="W254" s="50"/>
      <c r="Y254">
        <f>COUNTA(H254:X254)</f>
        <v>13</v>
      </c>
      <c r="Z254" s="72"/>
    </row>
    <row r="255" spans="1:26" ht="15.75">
      <c r="A255" s="10" t="s">
        <v>1585</v>
      </c>
      <c r="B255" s="10" t="s">
        <v>1586</v>
      </c>
      <c r="C255" s="47">
        <v>8249481713</v>
      </c>
      <c r="D255" s="94">
        <v>323010</v>
      </c>
      <c r="E255" s="52" t="s">
        <v>38</v>
      </c>
      <c r="F255" s="11" t="str">
        <f>E255</f>
        <v>ALTRE CATEGORIE MERCEOLOGICHE</v>
      </c>
      <c r="G255" s="11"/>
      <c r="H255" s="110" t="s">
        <v>1681</v>
      </c>
      <c r="I255" s="6" t="s">
        <v>1686</v>
      </c>
      <c r="J255" s="87">
        <v>2000</v>
      </c>
      <c r="K255" s="15">
        <v>97.6</v>
      </c>
      <c r="L255" s="56">
        <v>323010</v>
      </c>
      <c r="M255" s="88">
        <v>2000</v>
      </c>
      <c r="P255" s="6">
        <v>365</v>
      </c>
      <c r="Q255" s="6">
        <v>365</v>
      </c>
      <c r="R255" s="6" t="s">
        <v>104</v>
      </c>
      <c r="S255" s="6" t="s">
        <v>104</v>
      </c>
      <c r="T255" s="6" t="s">
        <v>1589</v>
      </c>
      <c r="U255" s="98" t="s">
        <v>28</v>
      </c>
      <c r="V255" s="98" t="s">
        <v>28</v>
      </c>
      <c r="W255" s="50"/>
      <c r="Y255">
        <f>COUNTA(H255:X255)</f>
        <v>13</v>
      </c>
    </row>
    <row r="256" spans="1:26" ht="15.75">
      <c r="A256" s="10" t="s">
        <v>1585</v>
      </c>
      <c r="B256" s="10" t="s">
        <v>1586</v>
      </c>
      <c r="C256" s="47">
        <v>8249481713</v>
      </c>
      <c r="D256" s="94">
        <v>323010</v>
      </c>
      <c r="E256" s="52" t="s">
        <v>38</v>
      </c>
      <c r="F256" s="11" t="str">
        <f>E256</f>
        <v>ALTRE CATEGORIE MERCEOLOGICHE</v>
      </c>
      <c r="G256" s="11"/>
      <c r="H256" s="110" t="s">
        <v>1615</v>
      </c>
      <c r="I256" s="6" t="s">
        <v>1686</v>
      </c>
      <c r="J256" s="87">
        <v>2000</v>
      </c>
      <c r="K256" s="15">
        <v>36</v>
      </c>
      <c r="L256" s="56">
        <v>323010</v>
      </c>
      <c r="M256" s="88">
        <v>2000</v>
      </c>
      <c r="P256" s="6">
        <v>365</v>
      </c>
      <c r="Q256" s="6">
        <v>365</v>
      </c>
      <c r="R256" s="6" t="s">
        <v>104</v>
      </c>
      <c r="S256" s="6" t="s">
        <v>104</v>
      </c>
      <c r="T256" s="6" t="s">
        <v>1589</v>
      </c>
      <c r="U256" s="98" t="s">
        <v>28</v>
      </c>
      <c r="V256" s="98" t="s">
        <v>28</v>
      </c>
      <c r="W256" s="50"/>
      <c r="Y256">
        <f>COUNTA(H256:X256)</f>
        <v>13</v>
      </c>
    </row>
    <row r="257" spans="1:25" ht="15.75">
      <c r="A257" s="10" t="s">
        <v>1585</v>
      </c>
      <c r="B257" s="10" t="s">
        <v>1586</v>
      </c>
      <c r="C257" s="47">
        <v>8249481713</v>
      </c>
      <c r="D257" s="94">
        <v>323010</v>
      </c>
      <c r="E257" s="52" t="s">
        <v>38</v>
      </c>
      <c r="F257" s="11" t="str">
        <f>E257</f>
        <v>ALTRE CATEGORIE MERCEOLOGICHE</v>
      </c>
      <c r="G257" s="11"/>
      <c r="H257" s="110" t="s">
        <v>1651</v>
      </c>
      <c r="I257" s="6" t="s">
        <v>1686</v>
      </c>
      <c r="J257" s="87">
        <v>2000</v>
      </c>
      <c r="K257" s="15">
        <v>316.39999999999998</v>
      </c>
      <c r="L257" s="56">
        <v>323010</v>
      </c>
      <c r="M257" s="88">
        <v>2000</v>
      </c>
      <c r="P257" s="6">
        <v>365</v>
      </c>
      <c r="Q257" s="6">
        <v>365</v>
      </c>
      <c r="R257" s="6" t="s">
        <v>104</v>
      </c>
      <c r="S257" s="6" t="s">
        <v>104</v>
      </c>
      <c r="T257" s="6" t="s">
        <v>1589</v>
      </c>
      <c r="U257" s="98" t="s">
        <v>28</v>
      </c>
      <c r="V257" s="98" t="s">
        <v>28</v>
      </c>
      <c r="W257" s="50"/>
      <c r="Y257">
        <f>COUNTA(H257:X257)</f>
        <v>13</v>
      </c>
    </row>
    <row r="258" spans="1:25" ht="15.75">
      <c r="A258" s="10" t="s">
        <v>1585</v>
      </c>
      <c r="B258" s="10" t="s">
        <v>1586</v>
      </c>
      <c r="C258" s="47">
        <v>8249481713</v>
      </c>
      <c r="D258" s="94">
        <v>323010</v>
      </c>
      <c r="E258" s="52" t="s">
        <v>38</v>
      </c>
      <c r="F258" s="11" t="str">
        <f>E258</f>
        <v>ALTRE CATEGORIE MERCEOLOGICHE</v>
      </c>
      <c r="G258" s="11"/>
      <c r="H258" s="110" t="s">
        <v>1657</v>
      </c>
      <c r="I258" s="6" t="s">
        <v>1686</v>
      </c>
      <c r="J258" s="87">
        <v>2000</v>
      </c>
      <c r="K258" s="15">
        <v>234.6</v>
      </c>
      <c r="L258" s="56">
        <v>323010</v>
      </c>
      <c r="M258" s="88">
        <v>2000</v>
      </c>
      <c r="P258" s="6">
        <v>365</v>
      </c>
      <c r="Q258" s="6">
        <v>365</v>
      </c>
      <c r="R258" s="6" t="s">
        <v>104</v>
      </c>
      <c r="S258" s="6" t="s">
        <v>104</v>
      </c>
      <c r="T258" s="6" t="s">
        <v>1589</v>
      </c>
      <c r="U258" s="98" t="s">
        <v>28</v>
      </c>
      <c r="V258" s="98" t="s">
        <v>28</v>
      </c>
      <c r="W258" s="50"/>
      <c r="Y258">
        <f>COUNTA(H258:X258)</f>
        <v>13</v>
      </c>
    </row>
    <row r="259" spans="1:25" ht="15.75">
      <c r="A259" s="10" t="s">
        <v>1585</v>
      </c>
      <c r="B259" s="10" t="s">
        <v>1687</v>
      </c>
      <c r="C259" s="47" t="s">
        <v>1688</v>
      </c>
      <c r="D259" s="94">
        <v>219600</v>
      </c>
      <c r="E259" s="52" t="s">
        <v>38</v>
      </c>
      <c r="F259" s="11" t="str">
        <f>E259</f>
        <v>ALTRE CATEGORIE MERCEOLOGICHE</v>
      </c>
      <c r="G259" s="11"/>
      <c r="H259" s="60" t="s">
        <v>1689</v>
      </c>
      <c r="I259" s="6" t="s">
        <v>1690</v>
      </c>
      <c r="J259" s="49">
        <v>8</v>
      </c>
      <c r="L259" s="56">
        <v>219600</v>
      </c>
      <c r="M259" s="23">
        <v>8</v>
      </c>
      <c r="N259" s="24">
        <v>4575</v>
      </c>
      <c r="O259" s="24">
        <v>219600</v>
      </c>
      <c r="P259" s="21">
        <v>180</v>
      </c>
      <c r="Q259" s="21">
        <v>180</v>
      </c>
      <c r="R259" s="20" t="s">
        <v>82</v>
      </c>
      <c r="S259" s="20" t="s">
        <v>82</v>
      </c>
      <c r="T259" s="6" t="s">
        <v>1691</v>
      </c>
      <c r="U259" s="253" t="s">
        <v>28</v>
      </c>
      <c r="V259" s="253" t="s">
        <v>28</v>
      </c>
      <c r="W259" s="50"/>
      <c r="X259" s="6" t="s">
        <v>1692</v>
      </c>
      <c r="Y259">
        <f>COUNTA(H259:X259)</f>
        <v>15</v>
      </c>
    </row>
    <row r="260" spans="1:25" ht="15.75">
      <c r="A260" s="10" t="s">
        <v>1585</v>
      </c>
      <c r="B260" s="10" t="s">
        <v>1693</v>
      </c>
      <c r="C260" s="47" t="s">
        <v>1700</v>
      </c>
      <c r="D260" s="94">
        <v>115000</v>
      </c>
      <c r="E260" s="52" t="s">
        <v>38</v>
      </c>
      <c r="F260" s="11" t="str">
        <f>E260</f>
        <v>ALTRE CATEGORIE MERCEOLOGICHE</v>
      </c>
      <c r="G260" s="11"/>
      <c r="H260" s="118" t="s">
        <v>1701</v>
      </c>
      <c r="I260" s="116" t="s">
        <v>1702</v>
      </c>
      <c r="J260" s="119">
        <v>500</v>
      </c>
      <c r="K260" s="120">
        <v>230</v>
      </c>
      <c r="L260" s="121">
        <v>115000</v>
      </c>
      <c r="M260" s="113">
        <v>500</v>
      </c>
      <c r="N260" s="114">
        <v>230</v>
      </c>
      <c r="O260" s="114">
        <v>115000</v>
      </c>
      <c r="P260" s="115" t="s">
        <v>1703</v>
      </c>
      <c r="Q260" s="115" t="s">
        <v>1703</v>
      </c>
      <c r="R260" s="116" t="s">
        <v>104</v>
      </c>
      <c r="S260" s="116" t="s">
        <v>104</v>
      </c>
      <c r="T260" s="116" t="s">
        <v>1704</v>
      </c>
      <c r="U260" s="117" t="s">
        <v>267</v>
      </c>
      <c r="V260" s="117" t="s">
        <v>267</v>
      </c>
      <c r="W260" s="50"/>
      <c r="Y260">
        <f>COUNTA(H260:X260)</f>
        <v>15</v>
      </c>
    </row>
    <row r="261" spans="1:25" ht="15.75">
      <c r="A261" s="10" t="s">
        <v>1585</v>
      </c>
      <c r="B261" s="10" t="s">
        <v>1705</v>
      </c>
      <c r="C261" s="47">
        <v>8240342157</v>
      </c>
      <c r="D261" s="94">
        <v>157046</v>
      </c>
      <c r="E261" s="52" t="s">
        <v>38</v>
      </c>
      <c r="F261" s="11" t="str">
        <f>E261</f>
        <v>ALTRE CATEGORIE MERCEOLOGICHE</v>
      </c>
      <c r="G261" s="11"/>
      <c r="H261" s="12" t="s">
        <v>1706</v>
      </c>
      <c r="I261" s="13" t="s">
        <v>1707</v>
      </c>
      <c r="J261" s="97">
        <v>9</v>
      </c>
      <c r="L261" s="121">
        <v>157046</v>
      </c>
      <c r="M261" s="14">
        <v>9</v>
      </c>
      <c r="N261" s="17">
        <v>2500</v>
      </c>
      <c r="O261" s="17">
        <v>22500</v>
      </c>
      <c r="P261" s="14">
        <v>7</v>
      </c>
      <c r="Q261" s="14">
        <v>3</v>
      </c>
      <c r="R261" s="13" t="s">
        <v>26</v>
      </c>
      <c r="S261" s="13" t="s">
        <v>26</v>
      </c>
      <c r="T261" s="13" t="s">
        <v>1708</v>
      </c>
      <c r="U261" s="98" t="s">
        <v>28</v>
      </c>
      <c r="V261" s="98" t="s">
        <v>28</v>
      </c>
      <c r="W261" s="98" t="s">
        <v>52</v>
      </c>
      <c r="X261" s="13" t="s">
        <v>1709</v>
      </c>
      <c r="Y261">
        <f>COUNTA(H261:X261)</f>
        <v>16</v>
      </c>
    </row>
    <row r="262" spans="1:25" ht="15.75">
      <c r="A262" s="10" t="s">
        <v>1585</v>
      </c>
      <c r="B262" s="10" t="s">
        <v>1705</v>
      </c>
      <c r="C262" s="47">
        <v>8240342157</v>
      </c>
      <c r="D262" s="94">
        <v>157046</v>
      </c>
      <c r="E262" s="52" t="s">
        <v>38</v>
      </c>
      <c r="F262" s="11" t="str">
        <f>E262</f>
        <v>ALTRE CATEGORIE MERCEOLOGICHE</v>
      </c>
      <c r="G262" s="11"/>
      <c r="H262" s="12" t="s">
        <v>1710</v>
      </c>
      <c r="I262" s="13" t="s">
        <v>1711</v>
      </c>
      <c r="J262" s="97">
        <v>1</v>
      </c>
      <c r="L262" s="121">
        <v>157046</v>
      </c>
      <c r="M262" s="14">
        <v>1</v>
      </c>
      <c r="N262" s="17">
        <v>2500</v>
      </c>
      <c r="O262" s="17">
        <v>2500</v>
      </c>
      <c r="P262" s="14">
        <v>7</v>
      </c>
      <c r="Q262" s="14">
        <v>3</v>
      </c>
      <c r="R262" s="13" t="s">
        <v>26</v>
      </c>
      <c r="S262" s="13" t="s">
        <v>26</v>
      </c>
      <c r="T262" s="13" t="s">
        <v>1708</v>
      </c>
      <c r="U262" s="98" t="s">
        <v>28</v>
      </c>
      <c r="V262" s="98" t="s">
        <v>28</v>
      </c>
      <c r="W262" s="98" t="s">
        <v>52</v>
      </c>
      <c r="Y262">
        <f>COUNTA(H262:X262)</f>
        <v>15</v>
      </c>
    </row>
    <row r="263" spans="1:25" ht="15.75">
      <c r="A263" s="10" t="s">
        <v>1585</v>
      </c>
      <c r="B263" s="10" t="s">
        <v>1705</v>
      </c>
      <c r="C263" s="47">
        <v>8240342157</v>
      </c>
      <c r="D263" s="94">
        <v>157046</v>
      </c>
      <c r="E263" s="52" t="s">
        <v>38</v>
      </c>
      <c r="F263" s="11" t="str">
        <f>E263</f>
        <v>ALTRE CATEGORIE MERCEOLOGICHE</v>
      </c>
      <c r="G263" s="11"/>
      <c r="H263" s="12" t="s">
        <v>1712</v>
      </c>
      <c r="I263" s="13" t="s">
        <v>1713</v>
      </c>
      <c r="J263" s="97">
        <v>10</v>
      </c>
      <c r="L263" s="121">
        <v>157046</v>
      </c>
      <c r="M263" s="14">
        <v>10</v>
      </c>
      <c r="N263" s="17">
        <v>225</v>
      </c>
      <c r="O263" s="17">
        <v>2250</v>
      </c>
      <c r="P263" s="14">
        <v>7</v>
      </c>
      <c r="Q263" s="14">
        <v>3</v>
      </c>
      <c r="R263" s="13" t="s">
        <v>26</v>
      </c>
      <c r="S263" s="13" t="s">
        <v>26</v>
      </c>
      <c r="T263" s="13" t="s">
        <v>1708</v>
      </c>
      <c r="U263" s="98" t="s">
        <v>28</v>
      </c>
      <c r="V263" s="98" t="s">
        <v>28</v>
      </c>
      <c r="W263" s="98" t="s">
        <v>52</v>
      </c>
      <c r="Y263">
        <f>COUNTA(H263:X263)</f>
        <v>15</v>
      </c>
    </row>
    <row r="264" spans="1:25" ht="15.75">
      <c r="A264" s="10" t="s">
        <v>1585</v>
      </c>
      <c r="B264" s="10" t="s">
        <v>1705</v>
      </c>
      <c r="C264" s="47">
        <v>8240342157</v>
      </c>
      <c r="D264" s="94">
        <v>157046</v>
      </c>
      <c r="E264" s="52" t="s">
        <v>38</v>
      </c>
      <c r="F264" s="11" t="str">
        <f>E264</f>
        <v>ALTRE CATEGORIE MERCEOLOGICHE</v>
      </c>
      <c r="G264" s="11"/>
      <c r="H264" s="12" t="s">
        <v>1714</v>
      </c>
      <c r="I264" s="13" t="s">
        <v>1715</v>
      </c>
      <c r="J264" s="97">
        <v>10</v>
      </c>
      <c r="L264" s="121">
        <v>157046</v>
      </c>
      <c r="M264" s="14">
        <v>10</v>
      </c>
      <c r="N264" s="17">
        <v>12979.6</v>
      </c>
      <c r="O264" s="17">
        <v>129796</v>
      </c>
      <c r="P264" s="14">
        <v>7</v>
      </c>
      <c r="Q264" s="14">
        <v>4</v>
      </c>
      <c r="R264" s="13" t="s">
        <v>26</v>
      </c>
      <c r="S264" s="13" t="s">
        <v>26</v>
      </c>
      <c r="T264" s="13" t="s">
        <v>1708</v>
      </c>
      <c r="U264" s="98" t="s">
        <v>28</v>
      </c>
      <c r="V264" s="98" t="s">
        <v>28</v>
      </c>
      <c r="W264" s="98" t="s">
        <v>52</v>
      </c>
      <c r="Y264">
        <f>COUNTA(H264:X264)</f>
        <v>15</v>
      </c>
    </row>
    <row r="265" spans="1:25" ht="15.75">
      <c r="A265" s="10" t="s">
        <v>1585</v>
      </c>
      <c r="B265" s="10" t="s">
        <v>1720</v>
      </c>
      <c r="C265" s="47" t="s">
        <v>1721</v>
      </c>
      <c r="D265" s="94">
        <v>271589.74</v>
      </c>
      <c r="E265" s="52" t="s">
        <v>38</v>
      </c>
      <c r="F265" s="11" t="str">
        <f>E265</f>
        <v>ALTRE CATEGORIE MERCEOLOGICHE</v>
      </c>
      <c r="G265" s="11"/>
      <c r="H265" s="6" t="s">
        <v>1722</v>
      </c>
      <c r="I265" s="6" t="s">
        <v>1723</v>
      </c>
      <c r="J265" s="49" t="s">
        <v>1724</v>
      </c>
      <c r="K265" s="6" t="s">
        <v>1725</v>
      </c>
      <c r="L265" s="122">
        <v>271589.76000000001</v>
      </c>
      <c r="M265" s="6">
        <v>26</v>
      </c>
      <c r="N265" s="6" t="s">
        <v>1726</v>
      </c>
      <c r="O265" s="95">
        <v>271589.76000000001</v>
      </c>
      <c r="P265" s="14">
        <v>90</v>
      </c>
      <c r="Q265" s="14">
        <v>90</v>
      </c>
      <c r="R265" s="13" t="s">
        <v>82</v>
      </c>
      <c r="S265" s="13" t="s">
        <v>82</v>
      </c>
      <c r="T265" s="13"/>
      <c r="U265" s="98" t="s">
        <v>28</v>
      </c>
      <c r="V265" s="98" t="s">
        <v>28</v>
      </c>
      <c r="W265" s="98" t="s">
        <v>82</v>
      </c>
      <c r="Y265">
        <f>COUNTA(H265:X265)</f>
        <v>15</v>
      </c>
    </row>
    <row r="266" spans="1:25" ht="15.75">
      <c r="A266" s="10" t="s">
        <v>1585</v>
      </c>
      <c r="B266" s="10" t="s">
        <v>1727</v>
      </c>
      <c r="C266" s="47" t="s">
        <v>1734</v>
      </c>
      <c r="D266" s="94">
        <v>10851870</v>
      </c>
      <c r="E266" s="52" t="s">
        <v>38</v>
      </c>
      <c r="F266" s="11" t="str">
        <f>E266</f>
        <v>ALTRE CATEGORIE MERCEOLOGICHE</v>
      </c>
      <c r="G266" s="11"/>
      <c r="H266" s="12" t="s">
        <v>1735</v>
      </c>
      <c r="I266" s="13" t="s">
        <v>1736</v>
      </c>
      <c r="J266" s="97" t="s">
        <v>1737</v>
      </c>
      <c r="K266" s="15">
        <v>0.6</v>
      </c>
      <c r="L266" s="122">
        <v>10851570</v>
      </c>
      <c r="M266" s="18">
        <v>20095500</v>
      </c>
      <c r="N266" s="17">
        <v>0.6</v>
      </c>
      <c r="O266" s="17">
        <v>12057300</v>
      </c>
      <c r="P266" s="14" t="s">
        <v>1738</v>
      </c>
      <c r="Q266" s="14" t="s">
        <v>1739</v>
      </c>
      <c r="R266" s="13" t="s">
        <v>82</v>
      </c>
      <c r="S266" s="13" t="s">
        <v>82</v>
      </c>
      <c r="T266" s="13" t="s">
        <v>1740</v>
      </c>
      <c r="U266" s="98"/>
      <c r="V266" s="98"/>
      <c r="W266" s="98" t="s">
        <v>1741</v>
      </c>
      <c r="X266" s="13" t="s">
        <v>1742</v>
      </c>
      <c r="Y266">
        <f>COUNTA(H266:X266)</f>
        <v>15</v>
      </c>
    </row>
    <row r="267" spans="1:25" ht="15.75">
      <c r="A267" s="10" t="s">
        <v>1585</v>
      </c>
      <c r="B267" s="10" t="s">
        <v>1743</v>
      </c>
      <c r="C267" s="47" t="s">
        <v>1749</v>
      </c>
      <c r="D267" s="94">
        <v>140715.25</v>
      </c>
      <c r="E267" s="52" t="s">
        <v>38</v>
      </c>
      <c r="F267" s="11" t="str">
        <f>E267</f>
        <v>ALTRE CATEGORIE MERCEOLOGICHE</v>
      </c>
      <c r="G267" s="11"/>
      <c r="H267" s="12" t="s">
        <v>1750</v>
      </c>
      <c r="I267" s="13" t="s">
        <v>1751</v>
      </c>
      <c r="J267" s="97" t="s">
        <v>1752</v>
      </c>
      <c r="K267" s="15">
        <v>26.306000000000001</v>
      </c>
      <c r="L267" s="122">
        <v>140715.25</v>
      </c>
      <c r="U267" s="50"/>
      <c r="V267" s="50"/>
      <c r="W267" s="50"/>
      <c r="X267" s="6" t="s">
        <v>1748</v>
      </c>
      <c r="Y267">
        <f>COUNTA(H267:X267)</f>
        <v>6</v>
      </c>
    </row>
    <row r="268" spans="1:25" ht="15.75">
      <c r="A268" s="10" t="s">
        <v>1585</v>
      </c>
      <c r="B268" s="10" t="s">
        <v>1755</v>
      </c>
      <c r="C268" s="47" t="s">
        <v>1765</v>
      </c>
      <c r="D268" s="94">
        <v>114000</v>
      </c>
      <c r="E268" s="52" t="s">
        <v>38</v>
      </c>
      <c r="F268" s="11" t="str">
        <f>E268</f>
        <v>ALTRE CATEGORIE MERCEOLOGICHE</v>
      </c>
      <c r="G268" s="11"/>
      <c r="H268" s="230" t="s">
        <v>1766</v>
      </c>
      <c r="I268" s="128" t="s">
        <v>1767</v>
      </c>
      <c r="J268" s="124">
        <v>2</v>
      </c>
      <c r="K268" s="243">
        <v>57000</v>
      </c>
      <c r="L268" s="122">
        <v>114000</v>
      </c>
      <c r="M268" s="131">
        <v>2</v>
      </c>
      <c r="N268" s="130">
        <v>57000</v>
      </c>
      <c r="O268" s="130">
        <v>114000</v>
      </c>
      <c r="P268" s="125" t="s">
        <v>1768</v>
      </c>
      <c r="Q268" s="125" t="s">
        <v>1763</v>
      </c>
      <c r="R268" s="128" t="s">
        <v>26</v>
      </c>
      <c r="S268" s="128" t="s">
        <v>26</v>
      </c>
      <c r="T268" s="128" t="s">
        <v>1769</v>
      </c>
      <c r="U268" s="129" t="s">
        <v>28</v>
      </c>
      <c r="V268" s="129" t="s">
        <v>28</v>
      </c>
      <c r="W268" s="50"/>
      <c r="Y268">
        <f>COUNTA(H268:X268)</f>
        <v>15</v>
      </c>
    </row>
    <row r="269" spans="1:25" ht="78.75">
      <c r="A269" s="10" t="s">
        <v>1585</v>
      </c>
      <c r="B269" s="10" t="s">
        <v>1770</v>
      </c>
      <c r="C269" s="47">
        <v>8251093956</v>
      </c>
      <c r="D269" s="94">
        <v>68400</v>
      </c>
      <c r="E269" s="52" t="s">
        <v>38</v>
      </c>
      <c r="F269" s="11" t="str">
        <f>E269</f>
        <v>ALTRE CATEGORIE MERCEOLOGICHE</v>
      </c>
      <c r="G269" s="11"/>
      <c r="H269" s="6" t="s">
        <v>1776</v>
      </c>
      <c r="I269" s="6" t="s">
        <v>1777</v>
      </c>
      <c r="J269" s="97" t="s">
        <v>1778</v>
      </c>
      <c r="K269" s="132" t="s">
        <v>1779</v>
      </c>
      <c r="L269" s="122">
        <v>68400</v>
      </c>
      <c r="M269" s="14" t="s">
        <v>1778</v>
      </c>
      <c r="N269" s="132" t="s">
        <v>1780</v>
      </c>
      <c r="O269" s="17">
        <v>68400</v>
      </c>
      <c r="P269" s="14" t="s">
        <v>1781</v>
      </c>
      <c r="Q269" s="14" t="s">
        <v>1781</v>
      </c>
      <c r="R269" s="13" t="s">
        <v>26</v>
      </c>
      <c r="S269" s="13" t="s">
        <v>26</v>
      </c>
      <c r="T269" s="13" t="s">
        <v>1782</v>
      </c>
      <c r="U269" s="98" t="s">
        <v>28</v>
      </c>
      <c r="V269" s="98" t="s">
        <v>28</v>
      </c>
      <c r="W269" s="50"/>
      <c r="Y269">
        <f>COUNTA(H269:X269)</f>
        <v>15</v>
      </c>
    </row>
    <row r="270" spans="1:25" ht="15.75">
      <c r="A270" s="10" t="s">
        <v>1585</v>
      </c>
      <c r="B270" s="10" t="s">
        <v>1785</v>
      </c>
      <c r="C270" s="47" t="s">
        <v>1793</v>
      </c>
      <c r="D270" s="51">
        <v>70436</v>
      </c>
      <c r="E270" s="52" t="s">
        <v>38</v>
      </c>
      <c r="F270" s="11" t="str">
        <f>E270</f>
        <v>ALTRE CATEGORIE MERCEOLOGICHE</v>
      </c>
      <c r="G270" s="11"/>
      <c r="H270" s="12" t="s">
        <v>1794</v>
      </c>
      <c r="I270" s="13" t="s">
        <v>1795</v>
      </c>
      <c r="J270" s="97" t="s">
        <v>1789</v>
      </c>
      <c r="K270" s="15">
        <v>23498.67</v>
      </c>
      <c r="L270" s="122">
        <v>70496</v>
      </c>
      <c r="M270" s="18" t="s">
        <v>1789</v>
      </c>
      <c r="N270" s="15">
        <v>23498.67</v>
      </c>
      <c r="O270" s="17">
        <v>70496</v>
      </c>
      <c r="P270" s="14">
        <v>90</v>
      </c>
      <c r="Q270" s="14">
        <v>90</v>
      </c>
      <c r="R270" s="13" t="s">
        <v>26</v>
      </c>
      <c r="S270" s="13" t="s">
        <v>26</v>
      </c>
      <c r="T270" s="13" t="s">
        <v>1796</v>
      </c>
      <c r="U270" s="98" t="s">
        <v>28</v>
      </c>
      <c r="V270" s="98" t="s">
        <v>28</v>
      </c>
      <c r="W270" s="98" t="s">
        <v>52</v>
      </c>
      <c r="X270" s="13" t="s">
        <v>1797</v>
      </c>
      <c r="Y270">
        <f>COUNTA(H270:X270)</f>
        <v>17</v>
      </c>
    </row>
    <row r="271" spans="1:25" ht="15.75">
      <c r="A271" s="10" t="s">
        <v>139</v>
      </c>
      <c r="B271" s="10" t="s">
        <v>154</v>
      </c>
      <c r="C271" s="40" t="s">
        <v>153</v>
      </c>
      <c r="D271" s="33">
        <v>198000</v>
      </c>
      <c r="E271" s="11" t="s">
        <v>38</v>
      </c>
      <c r="F271" s="11" t="str">
        <f>E271</f>
        <v>ALTRE CATEGORIE MERCEOLOGICHE</v>
      </c>
      <c r="G271" s="11"/>
      <c r="Y271">
        <f>COUNTA(H271:X271)</f>
        <v>0</v>
      </c>
    </row>
    <row r="272" spans="1:25" ht="15.75">
      <c r="A272" s="10" t="s">
        <v>139</v>
      </c>
      <c r="B272" s="10" t="s">
        <v>171</v>
      </c>
      <c r="C272" s="40" t="s">
        <v>163</v>
      </c>
      <c r="D272" s="33">
        <v>60000</v>
      </c>
      <c r="E272" s="11" t="s">
        <v>38</v>
      </c>
      <c r="F272" s="11" t="str">
        <f>E272</f>
        <v>ALTRE CATEGORIE MERCEOLOGICHE</v>
      </c>
      <c r="G272" s="11"/>
      <c r="H272" s="6" t="s">
        <v>164</v>
      </c>
      <c r="I272" s="6" t="s">
        <v>165</v>
      </c>
      <c r="L272" s="5">
        <v>60000</v>
      </c>
      <c r="N272" s="6">
        <v>450</v>
      </c>
      <c r="Q272" s="6">
        <v>365</v>
      </c>
      <c r="R272" s="6" t="s">
        <v>26</v>
      </c>
      <c r="S272" s="6" t="s">
        <v>26</v>
      </c>
      <c r="T272" s="6" t="s">
        <v>166</v>
      </c>
      <c r="U272" s="6" t="s">
        <v>28</v>
      </c>
      <c r="V272" s="6" t="s">
        <v>28</v>
      </c>
      <c r="W272" s="6" t="s">
        <v>52</v>
      </c>
      <c r="X272" s="6" t="s">
        <v>52</v>
      </c>
      <c r="Y272">
        <f>COUNTA(H272:X272)</f>
        <v>12</v>
      </c>
    </row>
    <row r="273" spans="1:25" ht="15.75">
      <c r="A273" s="10" t="s">
        <v>139</v>
      </c>
      <c r="B273" s="10" t="s">
        <v>171</v>
      </c>
      <c r="C273" s="40" t="s">
        <v>163</v>
      </c>
      <c r="D273" s="33">
        <v>60000</v>
      </c>
      <c r="E273" s="11" t="s">
        <v>38</v>
      </c>
      <c r="F273" s="11" t="str">
        <f>E273</f>
        <v>ALTRE CATEGORIE MERCEOLOGICHE</v>
      </c>
      <c r="G273" s="11"/>
      <c r="H273" s="6" t="s">
        <v>164</v>
      </c>
      <c r="I273" s="6" t="s">
        <v>167</v>
      </c>
      <c r="L273" s="5">
        <v>60000</v>
      </c>
      <c r="N273" s="6">
        <v>530</v>
      </c>
      <c r="Q273" s="6">
        <v>365</v>
      </c>
      <c r="R273" s="6" t="s">
        <v>26</v>
      </c>
      <c r="S273" s="6" t="s">
        <v>26</v>
      </c>
      <c r="T273" s="6" t="s">
        <v>166</v>
      </c>
      <c r="U273" s="6" t="s">
        <v>28</v>
      </c>
      <c r="V273" s="6" t="s">
        <v>28</v>
      </c>
      <c r="W273" s="6" t="s">
        <v>52</v>
      </c>
      <c r="X273" s="6" t="s">
        <v>52</v>
      </c>
      <c r="Y273">
        <f>COUNTA(H273:X273)</f>
        <v>12</v>
      </c>
    </row>
    <row r="274" spans="1:25" ht="15.75">
      <c r="A274" s="10" t="s">
        <v>139</v>
      </c>
      <c r="B274" s="10" t="s">
        <v>171</v>
      </c>
      <c r="C274" s="40" t="s">
        <v>163</v>
      </c>
      <c r="D274" s="33">
        <v>60000</v>
      </c>
      <c r="E274" s="11" t="s">
        <v>38</v>
      </c>
      <c r="F274" s="11" t="str">
        <f>E274</f>
        <v>ALTRE CATEGORIE MERCEOLOGICHE</v>
      </c>
      <c r="G274" s="11"/>
      <c r="H274" s="6" t="s">
        <v>164</v>
      </c>
      <c r="I274" s="6" t="s">
        <v>168</v>
      </c>
      <c r="L274" s="5">
        <v>60000</v>
      </c>
      <c r="N274" s="6">
        <v>416</v>
      </c>
      <c r="Q274" s="6">
        <v>365</v>
      </c>
      <c r="R274" s="6" t="s">
        <v>26</v>
      </c>
      <c r="S274" s="6" t="s">
        <v>26</v>
      </c>
      <c r="T274" s="6" t="s">
        <v>166</v>
      </c>
      <c r="U274" s="6" t="s">
        <v>28</v>
      </c>
      <c r="V274" s="6" t="s">
        <v>28</v>
      </c>
      <c r="W274" s="6" t="s">
        <v>52</v>
      </c>
      <c r="X274" s="6" t="s">
        <v>52</v>
      </c>
      <c r="Y274">
        <f>COUNTA(H274:X274)</f>
        <v>12</v>
      </c>
    </row>
    <row r="275" spans="1:25" ht="15.75">
      <c r="A275" s="10" t="s">
        <v>139</v>
      </c>
      <c r="B275" s="10" t="s">
        <v>171</v>
      </c>
      <c r="C275" s="40" t="s">
        <v>163</v>
      </c>
      <c r="D275" s="33">
        <v>60000</v>
      </c>
      <c r="E275" s="11" t="s">
        <v>38</v>
      </c>
      <c r="F275" s="11" t="str">
        <f>E275</f>
        <v>ALTRE CATEGORIE MERCEOLOGICHE</v>
      </c>
      <c r="G275" s="11"/>
      <c r="H275" s="6" t="s">
        <v>164</v>
      </c>
      <c r="I275" s="6" t="s">
        <v>168</v>
      </c>
      <c r="L275" s="5">
        <v>60000</v>
      </c>
      <c r="N275" s="6">
        <v>375</v>
      </c>
      <c r="Q275" s="6">
        <v>365</v>
      </c>
      <c r="R275" s="6" t="s">
        <v>26</v>
      </c>
      <c r="S275" s="6" t="s">
        <v>26</v>
      </c>
      <c r="T275" s="6" t="s">
        <v>166</v>
      </c>
      <c r="U275" s="6" t="s">
        <v>28</v>
      </c>
      <c r="V275" s="6" t="s">
        <v>28</v>
      </c>
      <c r="W275" s="6" t="s">
        <v>52</v>
      </c>
      <c r="X275" s="6" t="s">
        <v>52</v>
      </c>
      <c r="Y275">
        <f>COUNTA(H275:X275)</f>
        <v>12</v>
      </c>
    </row>
    <row r="276" spans="1:25" ht="15.75">
      <c r="A276" s="10" t="s">
        <v>139</v>
      </c>
      <c r="B276" s="10" t="s">
        <v>171</v>
      </c>
      <c r="C276" s="40" t="s">
        <v>163</v>
      </c>
      <c r="D276" s="33">
        <v>60000</v>
      </c>
      <c r="E276" s="11" t="s">
        <v>38</v>
      </c>
      <c r="F276" s="11" t="str">
        <f>E276</f>
        <v>ALTRE CATEGORIE MERCEOLOGICHE</v>
      </c>
      <c r="G276" s="11"/>
      <c r="H276" s="6" t="s">
        <v>164</v>
      </c>
      <c r="I276" s="6" t="s">
        <v>169</v>
      </c>
      <c r="L276" s="5">
        <v>60000</v>
      </c>
      <c r="N276" s="6">
        <v>1073</v>
      </c>
      <c r="Q276" s="6">
        <v>365</v>
      </c>
      <c r="R276" s="6" t="s">
        <v>26</v>
      </c>
      <c r="S276" s="6" t="s">
        <v>26</v>
      </c>
      <c r="T276" s="6" t="s">
        <v>166</v>
      </c>
      <c r="U276" s="6" t="s">
        <v>28</v>
      </c>
      <c r="V276" s="6" t="s">
        <v>28</v>
      </c>
      <c r="W276" s="6" t="s">
        <v>52</v>
      </c>
      <c r="X276" s="6" t="s">
        <v>52</v>
      </c>
      <c r="Y276">
        <f>COUNTA(H276:X276)</f>
        <v>12</v>
      </c>
    </row>
    <row r="277" spans="1:25" ht="15.75">
      <c r="A277" s="10" t="s">
        <v>139</v>
      </c>
      <c r="B277" s="10" t="s">
        <v>171</v>
      </c>
      <c r="C277" s="40" t="s">
        <v>163</v>
      </c>
      <c r="D277" s="33">
        <v>60000</v>
      </c>
      <c r="E277" s="11" t="s">
        <v>38</v>
      </c>
      <c r="F277" s="11" t="str">
        <f>E277</f>
        <v>ALTRE CATEGORIE MERCEOLOGICHE</v>
      </c>
      <c r="G277" s="11"/>
      <c r="H277" s="6" t="s">
        <v>164</v>
      </c>
      <c r="I277" s="6" t="s">
        <v>170</v>
      </c>
      <c r="L277" s="5">
        <v>60000</v>
      </c>
      <c r="N277" s="6">
        <v>3824</v>
      </c>
      <c r="Q277" s="6">
        <v>365</v>
      </c>
      <c r="R277" s="6" t="s">
        <v>26</v>
      </c>
      <c r="S277" s="6" t="s">
        <v>26</v>
      </c>
      <c r="T277" s="6" t="s">
        <v>166</v>
      </c>
      <c r="U277" s="6" t="s">
        <v>28</v>
      </c>
      <c r="V277" s="6" t="s">
        <v>28</v>
      </c>
      <c r="W277" s="6" t="s">
        <v>52</v>
      </c>
      <c r="X277" s="6" t="s">
        <v>52</v>
      </c>
      <c r="Y277">
        <f>COUNTA(H277:X277)</f>
        <v>12</v>
      </c>
    </row>
    <row r="278" spans="1:25" ht="15.75">
      <c r="A278" s="10" t="s">
        <v>240</v>
      </c>
      <c r="B278" s="10" t="s">
        <v>241</v>
      </c>
      <c r="C278" s="40">
        <v>8243563364</v>
      </c>
      <c r="D278" s="33">
        <v>780000</v>
      </c>
      <c r="E278" s="11" t="s">
        <v>38</v>
      </c>
      <c r="F278" s="11" t="str">
        <f>E278</f>
        <v>ALTRE CATEGORIE MERCEOLOGICHE</v>
      </c>
      <c r="G278" s="11"/>
      <c r="H278" s="6" t="s">
        <v>230</v>
      </c>
      <c r="I278" s="6" t="s">
        <v>231</v>
      </c>
      <c r="J278" s="6" t="s">
        <v>232</v>
      </c>
      <c r="K278" s="6" t="s">
        <v>233</v>
      </c>
      <c r="L278" s="5" t="s">
        <v>234</v>
      </c>
      <c r="M278" s="6" t="s">
        <v>235</v>
      </c>
      <c r="N278" s="6" t="s">
        <v>236</v>
      </c>
      <c r="O278" s="6">
        <v>780000</v>
      </c>
      <c r="P278" s="6" t="s">
        <v>237</v>
      </c>
      <c r="Q278" s="6" t="s">
        <v>237</v>
      </c>
      <c r="R278" s="6" t="s">
        <v>82</v>
      </c>
      <c r="S278" s="6" t="s">
        <v>82</v>
      </c>
      <c r="T278" s="6" t="s">
        <v>238</v>
      </c>
      <c r="U278" s="6" t="s">
        <v>28</v>
      </c>
      <c r="V278" s="6" t="s">
        <v>28</v>
      </c>
      <c r="W278" s="6" t="s">
        <v>82</v>
      </c>
      <c r="X278" s="6" t="s">
        <v>239</v>
      </c>
      <c r="Y278">
        <f>COUNTA(H278:X278)</f>
        <v>17</v>
      </c>
    </row>
    <row r="279" spans="1:25" ht="15.75">
      <c r="A279" s="10" t="s">
        <v>240</v>
      </c>
      <c r="B279" s="10" t="s">
        <v>243</v>
      </c>
      <c r="C279" s="40" t="s">
        <v>242</v>
      </c>
      <c r="D279" s="33">
        <v>265810</v>
      </c>
      <c r="E279" s="11" t="s">
        <v>38</v>
      </c>
      <c r="F279" s="11" t="str">
        <f>E279</f>
        <v>ALTRE CATEGORIE MERCEOLOGICHE</v>
      </c>
      <c r="G279" s="11"/>
      <c r="Y279">
        <f>COUNTA(H279:X279)</f>
        <v>0</v>
      </c>
    </row>
    <row r="280" spans="1:25" ht="15.75">
      <c r="A280" s="10" t="s">
        <v>240</v>
      </c>
      <c r="B280" s="10" t="s">
        <v>257</v>
      </c>
      <c r="C280" s="40" t="s">
        <v>251</v>
      </c>
      <c r="D280" s="33">
        <v>59619.54</v>
      </c>
      <c r="E280" s="11" t="s">
        <v>38</v>
      </c>
      <c r="F280" s="11" t="str">
        <f>E280</f>
        <v>ALTRE CATEGORIE MERCEOLOGICHE</v>
      </c>
      <c r="G280" s="11"/>
      <c r="H280" s="6" t="s">
        <v>252</v>
      </c>
      <c r="I280" s="6" t="s">
        <v>253</v>
      </c>
      <c r="J280" s="6">
        <v>315400</v>
      </c>
      <c r="K280" s="6" t="s">
        <v>254</v>
      </c>
      <c r="L280" s="5" t="s">
        <v>254</v>
      </c>
      <c r="N280" s="6">
        <v>0.189</v>
      </c>
      <c r="O280" s="6">
        <v>59619.54</v>
      </c>
      <c r="P280" s="6">
        <v>585</v>
      </c>
      <c r="R280" s="6" t="s">
        <v>26</v>
      </c>
      <c r="T280" s="6" t="s">
        <v>255</v>
      </c>
      <c r="U280" s="6" t="s">
        <v>254</v>
      </c>
      <c r="V280" s="6" t="s">
        <v>254</v>
      </c>
      <c r="W280" s="6" t="s">
        <v>254</v>
      </c>
      <c r="X280" s="6" t="s">
        <v>256</v>
      </c>
      <c r="Y280">
        <f>COUNTA(H280:X280)</f>
        <v>14</v>
      </c>
    </row>
    <row r="281" spans="1:25" ht="15.75">
      <c r="A281" s="10" t="s">
        <v>240</v>
      </c>
      <c r="B281" s="10" t="s">
        <v>283</v>
      </c>
      <c r="C281" s="40" t="s">
        <v>276</v>
      </c>
      <c r="D281" s="33">
        <v>1771200</v>
      </c>
      <c r="E281" s="11" t="s">
        <v>38</v>
      </c>
      <c r="F281" s="11" t="str">
        <f>E281</f>
        <v>ALTRE CATEGORIE MERCEOLOGICHE</v>
      </c>
      <c r="G281" s="11"/>
      <c r="H281" s="6" t="s">
        <v>277</v>
      </c>
      <c r="I281" s="6" t="s">
        <v>278</v>
      </c>
      <c r="J281" s="6" t="s">
        <v>279</v>
      </c>
      <c r="K281" s="6" t="s">
        <v>280</v>
      </c>
      <c r="L281" s="5" t="s">
        <v>281</v>
      </c>
      <c r="X281" s="6" t="s">
        <v>282</v>
      </c>
      <c r="Y281">
        <f>COUNTA(H281:X281)</f>
        <v>6</v>
      </c>
    </row>
    <row r="282" spans="1:25" ht="15.75">
      <c r="A282" s="10" t="s">
        <v>240</v>
      </c>
      <c r="B282" s="10" t="s">
        <v>287</v>
      </c>
      <c r="C282" s="40" t="s">
        <v>284</v>
      </c>
      <c r="D282" s="33">
        <v>1346673.6</v>
      </c>
      <c r="E282" s="11" t="s">
        <v>38</v>
      </c>
      <c r="F282" s="11" t="str">
        <f>E282</f>
        <v>ALTRE CATEGORIE MERCEOLOGICHE</v>
      </c>
      <c r="G282" s="11"/>
      <c r="H282" s="6" t="s">
        <v>285</v>
      </c>
      <c r="X282" s="6" t="s">
        <v>286</v>
      </c>
      <c r="Y282">
        <f>COUNTA(H282:X282)</f>
        <v>2</v>
      </c>
    </row>
    <row r="283" spans="1:25" ht="15.75">
      <c r="A283" s="10" t="s">
        <v>240</v>
      </c>
      <c r="B283" s="10" t="s">
        <v>299</v>
      </c>
      <c r="C283" s="40" t="s">
        <v>295</v>
      </c>
      <c r="D283" s="33">
        <v>100000</v>
      </c>
      <c r="E283" s="11" t="s">
        <v>38</v>
      </c>
      <c r="F283" s="11" t="str">
        <f>E283</f>
        <v>ALTRE CATEGORIE MERCEOLOGICHE</v>
      </c>
      <c r="G283" s="11"/>
      <c r="H283" s="6" t="s">
        <v>296</v>
      </c>
      <c r="I283" s="6" t="s">
        <v>297</v>
      </c>
      <c r="J283" s="6">
        <v>1</v>
      </c>
      <c r="K283" s="6">
        <v>50000</v>
      </c>
      <c r="L283" s="5">
        <v>100000</v>
      </c>
      <c r="M283" s="6">
        <v>1</v>
      </c>
      <c r="N283" s="6">
        <v>50000</v>
      </c>
      <c r="O283" s="6">
        <v>100000</v>
      </c>
      <c r="P283" s="6">
        <v>30</v>
      </c>
      <c r="Q283" s="6">
        <v>30</v>
      </c>
      <c r="R283" s="6" t="s">
        <v>26</v>
      </c>
      <c r="S283" s="6" t="s">
        <v>26</v>
      </c>
      <c r="T283" s="6" t="s">
        <v>298</v>
      </c>
      <c r="U283" s="6" t="s">
        <v>28</v>
      </c>
      <c r="V283" s="6" t="s">
        <v>28</v>
      </c>
      <c r="W283" s="6" t="s">
        <v>52</v>
      </c>
      <c r="Y283">
        <f>COUNTA(H283:X283)</f>
        <v>16</v>
      </c>
    </row>
    <row r="284" spans="1:25" ht="15.75">
      <c r="A284" s="10" t="s">
        <v>240</v>
      </c>
      <c r="B284" s="10" t="s">
        <v>299</v>
      </c>
      <c r="C284" s="40" t="s">
        <v>295</v>
      </c>
      <c r="D284" s="33">
        <v>100000</v>
      </c>
      <c r="E284" s="11" t="s">
        <v>38</v>
      </c>
      <c r="F284" s="11" t="str">
        <f>E284</f>
        <v>ALTRE CATEGORIE MERCEOLOGICHE</v>
      </c>
      <c r="G284" s="11"/>
      <c r="H284" s="6" t="s">
        <v>296</v>
      </c>
      <c r="I284" s="6" t="s">
        <v>297</v>
      </c>
      <c r="J284" s="6">
        <v>1</v>
      </c>
      <c r="K284" s="6">
        <v>50000</v>
      </c>
      <c r="L284" s="5">
        <v>100000</v>
      </c>
      <c r="M284" s="6">
        <v>1</v>
      </c>
      <c r="N284" s="6">
        <v>50000</v>
      </c>
      <c r="O284" s="6">
        <v>100000</v>
      </c>
      <c r="P284" s="6">
        <v>30</v>
      </c>
      <c r="Q284" s="6">
        <v>30</v>
      </c>
      <c r="R284" s="6" t="s">
        <v>26</v>
      </c>
      <c r="S284" s="6" t="s">
        <v>26</v>
      </c>
      <c r="T284" s="6" t="s">
        <v>298</v>
      </c>
      <c r="U284" s="6" t="s">
        <v>28</v>
      </c>
      <c r="V284" s="6" t="s">
        <v>28</v>
      </c>
      <c r="Y284">
        <f>COUNTA(H284:X284)</f>
        <v>15</v>
      </c>
    </row>
    <row r="285" spans="1:25" ht="15.75">
      <c r="A285" s="10" t="s">
        <v>240</v>
      </c>
      <c r="B285" s="10" t="s">
        <v>320</v>
      </c>
      <c r="C285" s="40" t="s">
        <v>319</v>
      </c>
      <c r="D285" s="33">
        <v>420000</v>
      </c>
      <c r="E285" s="11" t="s">
        <v>38</v>
      </c>
      <c r="F285" s="11" t="str">
        <f>E285</f>
        <v>ALTRE CATEGORIE MERCEOLOGICHE</v>
      </c>
      <c r="G285" s="11"/>
      <c r="H285" s="6" t="s">
        <v>321</v>
      </c>
      <c r="I285" s="6" t="s">
        <v>322</v>
      </c>
      <c r="J285" s="6">
        <v>704000</v>
      </c>
      <c r="K285" s="6">
        <v>0.32500000000000001</v>
      </c>
      <c r="L285" s="5">
        <v>420000</v>
      </c>
      <c r="M285" s="6">
        <v>704000</v>
      </c>
      <c r="N285" s="6">
        <v>0.32500000000000001</v>
      </c>
      <c r="O285" s="6">
        <v>228800</v>
      </c>
      <c r="P285" s="6">
        <v>365</v>
      </c>
      <c r="Q285" s="6">
        <v>365</v>
      </c>
      <c r="R285" s="6" t="s">
        <v>265</v>
      </c>
      <c r="S285" s="6" t="s">
        <v>265</v>
      </c>
      <c r="T285" s="6" t="s">
        <v>323</v>
      </c>
      <c r="U285" s="6" t="s">
        <v>324</v>
      </c>
      <c r="V285" s="6" t="s">
        <v>324</v>
      </c>
      <c r="W285" s="6" t="s">
        <v>324</v>
      </c>
      <c r="X285" s="6" t="s">
        <v>325</v>
      </c>
      <c r="Y285">
        <f>COUNTA(H285:X285)</f>
        <v>17</v>
      </c>
    </row>
    <row r="286" spans="1:25" ht="15.75">
      <c r="A286" s="10" t="s">
        <v>240</v>
      </c>
      <c r="B286" s="10" t="s">
        <v>320</v>
      </c>
      <c r="C286" s="40" t="s">
        <v>319</v>
      </c>
      <c r="D286" s="33">
        <v>420000</v>
      </c>
      <c r="E286" s="11" t="s">
        <v>38</v>
      </c>
      <c r="F286" s="11" t="str">
        <f>E286</f>
        <v>ALTRE CATEGORIE MERCEOLOGICHE</v>
      </c>
      <c r="G286" s="11"/>
      <c r="H286" s="6" t="s">
        <v>326</v>
      </c>
      <c r="J286" s="6">
        <v>1280</v>
      </c>
      <c r="K286" s="6">
        <v>2.65</v>
      </c>
      <c r="L286" s="5">
        <v>420000</v>
      </c>
      <c r="M286" s="6">
        <v>1280</v>
      </c>
      <c r="N286" s="6">
        <v>2.65</v>
      </c>
      <c r="O286" s="6">
        <v>3392</v>
      </c>
      <c r="P286" s="6">
        <v>365</v>
      </c>
      <c r="Q286" s="6">
        <v>365</v>
      </c>
      <c r="R286" s="6" t="s">
        <v>265</v>
      </c>
      <c r="S286" s="6" t="s">
        <v>265</v>
      </c>
      <c r="T286" s="6" t="s">
        <v>323</v>
      </c>
      <c r="X286" s="6" t="s">
        <v>325</v>
      </c>
      <c r="Y286">
        <f>COUNTA(H286:X286)</f>
        <v>13</v>
      </c>
    </row>
    <row r="287" spans="1:25" ht="15.75">
      <c r="A287" s="10" t="s">
        <v>240</v>
      </c>
      <c r="B287" s="10" t="s">
        <v>320</v>
      </c>
      <c r="C287" s="40" t="s">
        <v>319</v>
      </c>
      <c r="D287" s="33">
        <v>420000</v>
      </c>
      <c r="E287" s="11" t="s">
        <v>38</v>
      </c>
      <c r="F287" s="11" t="str">
        <f>E287</f>
        <v>ALTRE CATEGORIE MERCEOLOGICHE</v>
      </c>
      <c r="G287" s="11"/>
      <c r="H287" s="6" t="s">
        <v>327</v>
      </c>
      <c r="J287" s="6">
        <v>3210</v>
      </c>
      <c r="K287" s="6">
        <v>9.5</v>
      </c>
      <c r="L287" s="5">
        <v>420000</v>
      </c>
      <c r="M287" s="6">
        <v>3210</v>
      </c>
      <c r="N287" s="6">
        <v>9.5</v>
      </c>
      <c r="O287" s="6">
        <v>30495</v>
      </c>
      <c r="P287" s="6">
        <v>365</v>
      </c>
      <c r="Q287" s="6">
        <v>365</v>
      </c>
      <c r="R287" s="6" t="s">
        <v>265</v>
      </c>
      <c r="S287" s="6" t="s">
        <v>265</v>
      </c>
      <c r="T287" s="6" t="s">
        <v>323</v>
      </c>
      <c r="X287" s="6" t="s">
        <v>325</v>
      </c>
      <c r="Y287">
        <f>COUNTA(H287:X287)</f>
        <v>13</v>
      </c>
    </row>
    <row r="288" spans="1:25" ht="15.75">
      <c r="A288" s="10" t="s">
        <v>240</v>
      </c>
      <c r="B288" s="10" t="s">
        <v>320</v>
      </c>
      <c r="C288" s="40" t="s">
        <v>319</v>
      </c>
      <c r="D288" s="33">
        <v>420000</v>
      </c>
      <c r="E288" s="11" t="s">
        <v>38</v>
      </c>
      <c r="F288" s="11" t="str">
        <f>E288</f>
        <v>ALTRE CATEGORIE MERCEOLOGICHE</v>
      </c>
      <c r="G288" s="11"/>
      <c r="H288" s="6" t="s">
        <v>328</v>
      </c>
      <c r="J288" s="6">
        <v>13700</v>
      </c>
      <c r="K288" s="6">
        <v>3.95</v>
      </c>
      <c r="L288" s="5">
        <v>420000</v>
      </c>
      <c r="M288" s="6">
        <v>13700</v>
      </c>
      <c r="N288" s="6">
        <v>3.95</v>
      </c>
      <c r="O288" s="6">
        <v>54115</v>
      </c>
      <c r="P288" s="6">
        <v>365</v>
      </c>
      <c r="Q288" s="6">
        <v>365</v>
      </c>
      <c r="R288" s="6" t="s">
        <v>265</v>
      </c>
      <c r="S288" s="6" t="s">
        <v>265</v>
      </c>
      <c r="T288" s="6" t="s">
        <v>323</v>
      </c>
      <c r="X288" s="6" t="s">
        <v>325</v>
      </c>
      <c r="Y288">
        <f>COUNTA(H288:X288)</f>
        <v>13</v>
      </c>
    </row>
    <row r="289" spans="1:25" ht="15.75">
      <c r="A289" s="10" t="s">
        <v>240</v>
      </c>
      <c r="B289" s="10" t="s">
        <v>320</v>
      </c>
      <c r="C289" s="40" t="s">
        <v>319</v>
      </c>
      <c r="D289" s="33">
        <v>420000</v>
      </c>
      <c r="E289" s="11" t="s">
        <v>38</v>
      </c>
      <c r="F289" s="11" t="str">
        <f>E289</f>
        <v>ALTRE CATEGORIE MERCEOLOGICHE</v>
      </c>
      <c r="G289" s="11"/>
      <c r="H289" s="6" t="s">
        <v>329</v>
      </c>
      <c r="J289" s="6">
        <v>6600</v>
      </c>
      <c r="K289" s="6">
        <v>2.2999999999999998</v>
      </c>
      <c r="L289" s="5">
        <v>420000</v>
      </c>
      <c r="M289" s="6">
        <v>6600</v>
      </c>
      <c r="N289" s="6">
        <v>2.2999999999999998</v>
      </c>
      <c r="O289" s="6">
        <v>15179.999999999998</v>
      </c>
      <c r="P289" s="6">
        <v>365</v>
      </c>
      <c r="Q289" s="6">
        <v>365</v>
      </c>
      <c r="R289" s="6" t="s">
        <v>265</v>
      </c>
      <c r="S289" s="6" t="s">
        <v>265</v>
      </c>
      <c r="T289" s="6" t="s">
        <v>323</v>
      </c>
      <c r="X289" s="6" t="s">
        <v>325</v>
      </c>
      <c r="Y289">
        <f>COUNTA(H289:X289)</f>
        <v>13</v>
      </c>
    </row>
    <row r="290" spans="1:25" ht="15.75">
      <c r="A290" s="10" t="s">
        <v>240</v>
      </c>
      <c r="B290" s="10" t="s">
        <v>320</v>
      </c>
      <c r="C290" s="40" t="s">
        <v>319</v>
      </c>
      <c r="D290" s="33">
        <v>420000</v>
      </c>
      <c r="E290" s="11" t="s">
        <v>38</v>
      </c>
      <c r="F290" s="11" t="str">
        <f>E290</f>
        <v>ALTRE CATEGORIE MERCEOLOGICHE</v>
      </c>
      <c r="G290" s="11"/>
      <c r="H290" s="6" t="s">
        <v>330</v>
      </c>
      <c r="J290" s="6">
        <v>2950</v>
      </c>
      <c r="K290" s="6">
        <v>2.2999999999999998</v>
      </c>
      <c r="L290" s="5">
        <v>420000</v>
      </c>
      <c r="M290" s="6">
        <v>2950</v>
      </c>
      <c r="N290" s="6">
        <v>2.2999999999999998</v>
      </c>
      <c r="O290" s="6">
        <v>6784.9999999999991</v>
      </c>
      <c r="P290" s="6">
        <v>365</v>
      </c>
      <c r="Q290" s="6">
        <v>365</v>
      </c>
      <c r="R290" s="6" t="s">
        <v>265</v>
      </c>
      <c r="S290" s="6" t="s">
        <v>265</v>
      </c>
      <c r="T290" s="6" t="s">
        <v>323</v>
      </c>
      <c r="X290" s="6" t="s">
        <v>325</v>
      </c>
      <c r="Y290">
        <f>COUNTA(H290:X290)</f>
        <v>13</v>
      </c>
    </row>
    <row r="291" spans="1:25" ht="15.75">
      <c r="A291" s="10" t="s">
        <v>240</v>
      </c>
      <c r="B291" s="10" t="s">
        <v>320</v>
      </c>
      <c r="C291" s="40" t="s">
        <v>319</v>
      </c>
      <c r="D291" s="33">
        <v>420000</v>
      </c>
      <c r="E291" s="11" t="s">
        <v>38</v>
      </c>
      <c r="F291" s="11" t="str">
        <f>E291</f>
        <v>ALTRE CATEGORIE MERCEOLOGICHE</v>
      </c>
      <c r="G291" s="11"/>
      <c r="H291" s="6" t="s">
        <v>331</v>
      </c>
      <c r="J291" s="6">
        <v>20</v>
      </c>
      <c r="K291" s="6">
        <v>8.1</v>
      </c>
      <c r="L291" s="5">
        <v>420000</v>
      </c>
      <c r="M291" s="6">
        <v>20</v>
      </c>
      <c r="N291" s="6">
        <v>8.1</v>
      </c>
      <c r="O291" s="6">
        <v>162</v>
      </c>
      <c r="P291" s="6">
        <v>365</v>
      </c>
      <c r="Q291" s="6">
        <v>365</v>
      </c>
      <c r="R291" s="6" t="s">
        <v>265</v>
      </c>
      <c r="S291" s="6" t="s">
        <v>265</v>
      </c>
      <c r="T291" s="6" t="s">
        <v>323</v>
      </c>
      <c r="X291" s="6" t="s">
        <v>325</v>
      </c>
      <c r="Y291">
        <f>COUNTA(H291:X291)</f>
        <v>13</v>
      </c>
    </row>
    <row r="292" spans="1:25" ht="15.75">
      <c r="A292" s="10" t="s">
        <v>240</v>
      </c>
      <c r="B292" s="10" t="s">
        <v>320</v>
      </c>
      <c r="C292" s="40" t="s">
        <v>319</v>
      </c>
      <c r="D292" s="33">
        <v>420000</v>
      </c>
      <c r="E292" s="11" t="s">
        <v>38</v>
      </c>
      <c r="F292" s="11" t="str">
        <f>E292</f>
        <v>ALTRE CATEGORIE MERCEOLOGICHE</v>
      </c>
      <c r="G292" s="11"/>
      <c r="H292" s="6" t="s">
        <v>332</v>
      </c>
      <c r="J292" s="6">
        <v>60</v>
      </c>
      <c r="K292" s="6">
        <v>27</v>
      </c>
      <c r="L292" s="5">
        <v>420000</v>
      </c>
      <c r="M292" s="6">
        <v>60</v>
      </c>
      <c r="N292" s="6">
        <v>27</v>
      </c>
      <c r="O292" s="6">
        <v>1620</v>
      </c>
      <c r="P292" s="6">
        <v>365</v>
      </c>
      <c r="Q292" s="6">
        <v>365</v>
      </c>
      <c r="R292" s="6" t="s">
        <v>265</v>
      </c>
      <c r="S292" s="6" t="s">
        <v>265</v>
      </c>
      <c r="T292" s="6" t="s">
        <v>323</v>
      </c>
      <c r="X292" s="6" t="s">
        <v>325</v>
      </c>
      <c r="Y292">
        <f>COUNTA(H292:X292)</f>
        <v>13</v>
      </c>
    </row>
    <row r="293" spans="1:25" ht="15.75">
      <c r="A293" s="10" t="s">
        <v>240</v>
      </c>
      <c r="B293" s="10" t="s">
        <v>320</v>
      </c>
      <c r="C293" s="40" t="s">
        <v>319</v>
      </c>
      <c r="D293" s="33">
        <v>420000</v>
      </c>
      <c r="E293" s="11" t="s">
        <v>38</v>
      </c>
      <c r="F293" s="11" t="str">
        <f>E293</f>
        <v>ALTRE CATEGORIE MERCEOLOGICHE</v>
      </c>
      <c r="G293" s="11"/>
      <c r="H293" s="6" t="s">
        <v>333</v>
      </c>
      <c r="J293" s="6">
        <v>10</v>
      </c>
      <c r="K293" s="6">
        <v>135</v>
      </c>
      <c r="L293" s="5">
        <v>420000</v>
      </c>
      <c r="M293" s="6">
        <v>10</v>
      </c>
      <c r="N293" s="6">
        <v>135</v>
      </c>
      <c r="O293" s="6">
        <v>1350</v>
      </c>
      <c r="P293" s="6">
        <v>365</v>
      </c>
      <c r="Q293" s="6">
        <v>365</v>
      </c>
      <c r="R293" s="6" t="s">
        <v>265</v>
      </c>
      <c r="S293" s="6" t="s">
        <v>265</v>
      </c>
      <c r="T293" s="6" t="s">
        <v>323</v>
      </c>
      <c r="X293" s="6" t="s">
        <v>325</v>
      </c>
      <c r="Y293">
        <f>COUNTA(H293:X293)</f>
        <v>13</v>
      </c>
    </row>
    <row r="294" spans="1:25" ht="15.75">
      <c r="A294" s="10" t="s">
        <v>240</v>
      </c>
      <c r="B294" s="10" t="s">
        <v>320</v>
      </c>
      <c r="C294" s="40" t="s">
        <v>319</v>
      </c>
      <c r="D294" s="33">
        <v>420000</v>
      </c>
      <c r="E294" s="11" t="s">
        <v>38</v>
      </c>
      <c r="F294" s="11" t="str">
        <f>E294</f>
        <v>ALTRE CATEGORIE MERCEOLOGICHE</v>
      </c>
      <c r="G294" s="11"/>
      <c r="H294" s="6" t="s">
        <v>334</v>
      </c>
      <c r="J294" s="6">
        <v>70</v>
      </c>
      <c r="K294" s="6">
        <v>12</v>
      </c>
      <c r="L294" s="5">
        <v>420000</v>
      </c>
      <c r="M294" s="6">
        <v>70</v>
      </c>
      <c r="N294" s="6">
        <v>12</v>
      </c>
      <c r="O294" s="6">
        <v>840</v>
      </c>
      <c r="P294" s="6">
        <v>365</v>
      </c>
      <c r="Q294" s="6">
        <v>365</v>
      </c>
      <c r="R294" s="6" t="s">
        <v>265</v>
      </c>
      <c r="S294" s="6" t="s">
        <v>265</v>
      </c>
      <c r="T294" s="6" t="s">
        <v>323</v>
      </c>
      <c r="X294" s="6" t="s">
        <v>325</v>
      </c>
      <c r="Y294">
        <f>COUNTA(H294:X294)</f>
        <v>13</v>
      </c>
    </row>
    <row r="295" spans="1:25" ht="15.75">
      <c r="A295" s="10" t="s">
        <v>240</v>
      </c>
      <c r="B295" s="10" t="s">
        <v>320</v>
      </c>
      <c r="C295" s="40" t="s">
        <v>319</v>
      </c>
      <c r="D295" s="33">
        <v>420000</v>
      </c>
      <c r="E295" s="11" t="s">
        <v>38</v>
      </c>
      <c r="F295" s="11" t="str">
        <f>E295</f>
        <v>ALTRE CATEGORIE MERCEOLOGICHE</v>
      </c>
      <c r="G295" s="11"/>
      <c r="H295" s="6" t="s">
        <v>335</v>
      </c>
      <c r="J295" s="6">
        <v>50</v>
      </c>
      <c r="K295" s="6">
        <v>15</v>
      </c>
      <c r="L295" s="5">
        <v>420000</v>
      </c>
      <c r="M295" s="6">
        <v>50</v>
      </c>
      <c r="N295" s="6">
        <v>15</v>
      </c>
      <c r="O295" s="6">
        <v>750</v>
      </c>
      <c r="P295" s="6">
        <v>365</v>
      </c>
      <c r="Q295" s="6">
        <v>365</v>
      </c>
      <c r="R295" s="6" t="s">
        <v>265</v>
      </c>
      <c r="S295" s="6" t="s">
        <v>265</v>
      </c>
      <c r="T295" s="6" t="s">
        <v>323</v>
      </c>
      <c r="X295" s="6" t="s">
        <v>325</v>
      </c>
      <c r="Y295">
        <f>COUNTA(H295:X295)</f>
        <v>13</v>
      </c>
    </row>
    <row r="296" spans="1:25" ht="15.75">
      <c r="A296" s="10" t="s">
        <v>240</v>
      </c>
      <c r="B296" s="10" t="s">
        <v>320</v>
      </c>
      <c r="C296" s="40" t="s">
        <v>319</v>
      </c>
      <c r="D296" s="33">
        <v>420000</v>
      </c>
      <c r="E296" s="11" t="s">
        <v>38</v>
      </c>
      <c r="F296" s="11" t="str">
        <f>E296</f>
        <v>ALTRE CATEGORIE MERCEOLOGICHE</v>
      </c>
      <c r="G296" s="11"/>
      <c r="H296" s="6" t="s">
        <v>336</v>
      </c>
      <c r="J296" s="6">
        <v>20</v>
      </c>
      <c r="K296" s="6">
        <v>65</v>
      </c>
      <c r="L296" s="5">
        <v>420000</v>
      </c>
      <c r="M296" s="6">
        <v>20</v>
      </c>
      <c r="N296" s="6">
        <v>65</v>
      </c>
      <c r="O296" s="6">
        <v>1300</v>
      </c>
      <c r="P296" s="6">
        <v>365</v>
      </c>
      <c r="Q296" s="6">
        <v>365</v>
      </c>
      <c r="R296" s="6" t="s">
        <v>265</v>
      </c>
      <c r="S296" s="6" t="s">
        <v>265</v>
      </c>
      <c r="T296" s="6" t="s">
        <v>323</v>
      </c>
      <c r="X296" s="6" t="s">
        <v>325</v>
      </c>
      <c r="Y296">
        <f>COUNTA(H296:X296)</f>
        <v>13</v>
      </c>
    </row>
    <row r="297" spans="1:25" ht="15.75">
      <c r="A297" s="10" t="s">
        <v>240</v>
      </c>
      <c r="B297" s="10" t="s">
        <v>320</v>
      </c>
      <c r="C297" s="40" t="s">
        <v>319</v>
      </c>
      <c r="D297" s="33">
        <v>420000</v>
      </c>
      <c r="E297" s="11" t="s">
        <v>38</v>
      </c>
      <c r="F297" s="11" t="str">
        <f>E297</f>
        <v>ALTRE CATEGORIE MERCEOLOGICHE</v>
      </c>
      <c r="G297" s="11"/>
      <c r="H297" s="6" t="s">
        <v>337</v>
      </c>
      <c r="J297" s="6">
        <v>15</v>
      </c>
      <c r="K297" s="6">
        <v>85</v>
      </c>
      <c r="L297" s="5">
        <v>420000</v>
      </c>
      <c r="M297" s="6">
        <v>15</v>
      </c>
      <c r="N297" s="6">
        <v>85</v>
      </c>
      <c r="O297" s="6">
        <v>1275</v>
      </c>
      <c r="P297" s="6">
        <v>365</v>
      </c>
      <c r="Q297" s="6">
        <v>365</v>
      </c>
      <c r="R297" s="6" t="s">
        <v>265</v>
      </c>
      <c r="S297" s="6" t="s">
        <v>265</v>
      </c>
      <c r="T297" s="6" t="s">
        <v>323</v>
      </c>
      <c r="X297" s="6" t="s">
        <v>325</v>
      </c>
      <c r="Y297">
        <f>COUNTA(H297:X297)</f>
        <v>13</v>
      </c>
    </row>
    <row r="298" spans="1:25" ht="15.75">
      <c r="A298" s="10" t="s">
        <v>240</v>
      </c>
      <c r="B298" s="10" t="s">
        <v>320</v>
      </c>
      <c r="C298" s="40" t="s">
        <v>319</v>
      </c>
      <c r="D298" s="33">
        <v>420000</v>
      </c>
      <c r="E298" s="11" t="s">
        <v>38</v>
      </c>
      <c r="F298" s="11" t="str">
        <f>E298</f>
        <v>ALTRE CATEGORIE MERCEOLOGICHE</v>
      </c>
      <c r="G298" s="11"/>
      <c r="H298" s="6" t="s">
        <v>338</v>
      </c>
      <c r="J298" s="6">
        <v>1940</v>
      </c>
      <c r="K298" s="6">
        <v>1.1000000000000001</v>
      </c>
      <c r="L298" s="5">
        <v>420000</v>
      </c>
      <c r="M298" s="6">
        <v>1940</v>
      </c>
      <c r="N298" s="6">
        <v>1.1000000000000001</v>
      </c>
      <c r="O298" s="6">
        <v>2134</v>
      </c>
      <c r="P298" s="6">
        <v>365</v>
      </c>
      <c r="Q298" s="6">
        <v>365</v>
      </c>
      <c r="R298" s="6" t="s">
        <v>265</v>
      </c>
      <c r="S298" s="6" t="s">
        <v>265</v>
      </c>
      <c r="T298" s="6" t="s">
        <v>323</v>
      </c>
      <c r="X298" s="6" t="s">
        <v>325</v>
      </c>
      <c r="Y298">
        <f>COUNTA(H298:X298)</f>
        <v>13</v>
      </c>
    </row>
    <row r="299" spans="1:25" ht="15.75">
      <c r="A299" s="10" t="s">
        <v>240</v>
      </c>
      <c r="B299" s="10" t="s">
        <v>320</v>
      </c>
      <c r="C299" s="40" t="s">
        <v>319</v>
      </c>
      <c r="D299" s="33">
        <v>420000</v>
      </c>
      <c r="E299" s="11" t="s">
        <v>38</v>
      </c>
      <c r="F299" s="11" t="str">
        <f>E299</f>
        <v>ALTRE CATEGORIE MERCEOLOGICHE</v>
      </c>
      <c r="G299" s="11"/>
      <c r="H299" s="6" t="s">
        <v>339</v>
      </c>
      <c r="J299" s="6">
        <v>3060</v>
      </c>
      <c r="K299" s="6">
        <v>1.1000000000000001</v>
      </c>
      <c r="L299" s="5">
        <v>420000</v>
      </c>
      <c r="M299" s="6">
        <v>3060</v>
      </c>
      <c r="N299" s="6">
        <v>1.1000000000000001</v>
      </c>
      <c r="O299" s="6">
        <v>3366.0000000000005</v>
      </c>
      <c r="P299" s="6">
        <v>365</v>
      </c>
      <c r="Q299" s="6">
        <v>365</v>
      </c>
      <c r="R299" s="6" t="s">
        <v>265</v>
      </c>
      <c r="S299" s="6" t="s">
        <v>265</v>
      </c>
      <c r="T299" s="6" t="s">
        <v>323</v>
      </c>
      <c r="X299" s="6" t="s">
        <v>325</v>
      </c>
      <c r="Y299">
        <f>COUNTA(H299:X299)</f>
        <v>13</v>
      </c>
    </row>
    <row r="300" spans="1:25" ht="15.75">
      <c r="A300" s="10" t="s">
        <v>240</v>
      </c>
      <c r="B300" s="10" t="s">
        <v>320</v>
      </c>
      <c r="C300" s="40" t="s">
        <v>319</v>
      </c>
      <c r="D300" s="33">
        <v>420000</v>
      </c>
      <c r="E300" s="11" t="s">
        <v>38</v>
      </c>
      <c r="F300" s="11" t="str">
        <f>E300</f>
        <v>ALTRE CATEGORIE MERCEOLOGICHE</v>
      </c>
      <c r="G300" s="11"/>
      <c r="H300" s="6" t="s">
        <v>340</v>
      </c>
      <c r="J300" s="6" t="s">
        <v>122</v>
      </c>
      <c r="K300" s="6">
        <v>68436</v>
      </c>
      <c r="L300" s="5">
        <v>420000</v>
      </c>
      <c r="M300" s="6" t="s">
        <v>122</v>
      </c>
      <c r="N300" s="6">
        <v>68436</v>
      </c>
      <c r="O300" s="6">
        <v>68436</v>
      </c>
      <c r="P300" s="6">
        <v>365</v>
      </c>
      <c r="Q300" s="6">
        <v>365</v>
      </c>
      <c r="R300" s="6" t="s">
        <v>265</v>
      </c>
      <c r="S300" s="6" t="s">
        <v>265</v>
      </c>
      <c r="T300" s="6" t="s">
        <v>323</v>
      </c>
      <c r="X300" s="6" t="s">
        <v>325</v>
      </c>
      <c r="Y300">
        <f>COUNTA(H300:X300)</f>
        <v>13</v>
      </c>
    </row>
    <row r="301" spans="1:25" ht="15.75">
      <c r="A301" s="10" t="s">
        <v>240</v>
      </c>
      <c r="B301" s="10" t="s">
        <v>349</v>
      </c>
      <c r="C301" s="40" t="s">
        <v>341</v>
      </c>
      <c r="D301" s="33">
        <v>194750</v>
      </c>
      <c r="E301" s="11" t="s">
        <v>38</v>
      </c>
      <c r="F301" s="11" t="str">
        <f>E301</f>
        <v>ALTRE CATEGORIE MERCEOLOGICHE</v>
      </c>
      <c r="G301" s="11"/>
      <c r="H301" s="6" t="s">
        <v>342</v>
      </c>
      <c r="I301" s="6" t="s">
        <v>343</v>
      </c>
      <c r="J301" s="6">
        <v>15</v>
      </c>
      <c r="K301" s="6">
        <v>10000</v>
      </c>
      <c r="L301" s="5">
        <v>237595</v>
      </c>
      <c r="M301" s="6">
        <v>15</v>
      </c>
      <c r="N301" s="6">
        <v>10000</v>
      </c>
      <c r="O301" s="6">
        <v>183000</v>
      </c>
      <c r="P301" s="6" t="s">
        <v>344</v>
      </c>
      <c r="Q301" s="6" t="s">
        <v>344</v>
      </c>
      <c r="R301" s="6" t="s">
        <v>26</v>
      </c>
      <c r="S301" s="6" t="s">
        <v>26</v>
      </c>
      <c r="T301" s="6" t="s">
        <v>345</v>
      </c>
      <c r="U301" s="6" t="s">
        <v>28</v>
      </c>
      <c r="V301" s="6" t="s">
        <v>28</v>
      </c>
      <c r="W301" s="6" t="s">
        <v>346</v>
      </c>
      <c r="X301" s="6" t="s">
        <v>346</v>
      </c>
      <c r="Y301">
        <f>COUNTA(H301:X301)</f>
        <v>17</v>
      </c>
    </row>
    <row r="302" spans="1:25" ht="15.75">
      <c r="A302" s="10" t="s">
        <v>240</v>
      </c>
      <c r="B302" s="10" t="s">
        <v>349</v>
      </c>
      <c r="C302" s="40" t="s">
        <v>341</v>
      </c>
      <c r="D302" s="33">
        <v>194750</v>
      </c>
      <c r="E302" s="11" t="s">
        <v>38</v>
      </c>
      <c r="F302" s="11" t="str">
        <f>E302</f>
        <v>ALTRE CATEGORIE MERCEOLOGICHE</v>
      </c>
      <c r="G302" s="11"/>
      <c r="H302" s="6" t="s">
        <v>347</v>
      </c>
      <c r="I302" s="6" t="s">
        <v>347</v>
      </c>
      <c r="J302" s="6">
        <v>5</v>
      </c>
      <c r="K302" s="6">
        <v>8950</v>
      </c>
      <c r="L302" s="5">
        <v>237595</v>
      </c>
      <c r="M302" s="6">
        <v>5</v>
      </c>
      <c r="N302" s="6">
        <v>8950</v>
      </c>
      <c r="O302" s="6">
        <v>54595</v>
      </c>
      <c r="P302" s="6" t="s">
        <v>348</v>
      </c>
      <c r="Q302" s="6" t="s">
        <v>348</v>
      </c>
      <c r="R302" s="6" t="s">
        <v>26</v>
      </c>
      <c r="S302" s="6" t="s">
        <v>26</v>
      </c>
      <c r="T302" s="6" t="s">
        <v>345</v>
      </c>
      <c r="U302" s="6" t="s">
        <v>28</v>
      </c>
      <c r="V302" s="6" t="s">
        <v>28</v>
      </c>
      <c r="W302" s="6" t="s">
        <v>346</v>
      </c>
      <c r="X302" s="6" t="s">
        <v>346</v>
      </c>
      <c r="Y302">
        <f>COUNTA(H302:X302)</f>
        <v>17</v>
      </c>
    </row>
    <row r="303" spans="1:25" ht="15.75">
      <c r="A303" s="10" t="s">
        <v>240</v>
      </c>
      <c r="B303" s="10" t="s">
        <v>364</v>
      </c>
      <c r="C303" s="40" t="s">
        <v>357</v>
      </c>
      <c r="D303" s="33">
        <v>877851.7</v>
      </c>
      <c r="E303" s="11" t="s">
        <v>38</v>
      </c>
      <c r="F303" s="11" t="str">
        <f>E303</f>
        <v>ALTRE CATEGORIE MERCEOLOGICHE</v>
      </c>
      <c r="G303" s="11"/>
      <c r="H303" s="6" t="s">
        <v>358</v>
      </c>
      <c r="J303" s="6">
        <v>1</v>
      </c>
      <c r="K303" s="6">
        <v>694536</v>
      </c>
      <c r="L303" s="5">
        <v>694536</v>
      </c>
      <c r="M303" s="6">
        <v>1</v>
      </c>
      <c r="N303" s="6" t="s">
        <v>359</v>
      </c>
      <c r="O303" s="6" t="s">
        <v>359</v>
      </c>
      <c r="P303" s="6" t="s">
        <v>360</v>
      </c>
      <c r="Q303" s="6" t="s">
        <v>361</v>
      </c>
      <c r="R303" s="6" t="s">
        <v>104</v>
      </c>
      <c r="S303" s="6" t="s">
        <v>104</v>
      </c>
      <c r="T303" s="6" t="s">
        <v>362</v>
      </c>
      <c r="U303" s="6" t="s">
        <v>28</v>
      </c>
      <c r="V303" s="6" t="s">
        <v>28</v>
      </c>
      <c r="W303" s="6" t="s">
        <v>363</v>
      </c>
      <c r="X303" s="6" t="s">
        <v>356</v>
      </c>
      <c r="Y303">
        <f>COUNTA(H303:X303)</f>
        <v>16</v>
      </c>
    </row>
    <row r="304" spans="1:25" ht="15.75">
      <c r="A304" s="10" t="s">
        <v>240</v>
      </c>
      <c r="B304" s="10" t="s">
        <v>384</v>
      </c>
      <c r="C304" s="40" t="s">
        <v>378</v>
      </c>
      <c r="D304" s="33">
        <v>85200</v>
      </c>
      <c r="E304" s="11" t="s">
        <v>38</v>
      </c>
      <c r="F304" s="11" t="str">
        <f>E304</f>
        <v>ALTRE CATEGORIE MERCEOLOGICHE</v>
      </c>
      <c r="G304" s="11"/>
      <c r="H304" s="6" t="s">
        <v>379</v>
      </c>
      <c r="I304" s="6" t="s">
        <v>380</v>
      </c>
      <c r="J304" s="6">
        <v>16</v>
      </c>
      <c r="M304" s="6">
        <v>16</v>
      </c>
      <c r="N304" s="6">
        <v>9250</v>
      </c>
      <c r="O304" s="6">
        <v>148000</v>
      </c>
      <c r="X304" s="6" t="s">
        <v>381</v>
      </c>
      <c r="Y304">
        <f>COUNTA(H304:X304)</f>
        <v>7</v>
      </c>
    </row>
    <row r="305" spans="1:25" ht="15.75">
      <c r="A305" s="10" t="s">
        <v>240</v>
      </c>
      <c r="B305" s="10" t="s">
        <v>384</v>
      </c>
      <c r="C305" s="40" t="s">
        <v>378</v>
      </c>
      <c r="D305" s="33">
        <v>85200</v>
      </c>
      <c r="E305" s="11" t="s">
        <v>38</v>
      </c>
      <c r="F305" s="11" t="str">
        <f>E305</f>
        <v>ALTRE CATEGORIE MERCEOLOGICHE</v>
      </c>
      <c r="G305" s="11"/>
      <c r="H305" s="6" t="s">
        <v>382</v>
      </c>
      <c r="I305" s="6" t="s">
        <v>383</v>
      </c>
      <c r="J305" s="6">
        <v>2</v>
      </c>
      <c r="M305" s="6">
        <v>2</v>
      </c>
      <c r="N305" s="6">
        <v>11000</v>
      </c>
      <c r="O305" s="6">
        <v>22000</v>
      </c>
      <c r="Y305">
        <f>COUNTA(H305:X305)</f>
        <v>6</v>
      </c>
    </row>
    <row r="306" spans="1:25" ht="15.75">
      <c r="A306" s="10" t="s">
        <v>240</v>
      </c>
      <c r="B306" s="10" t="s">
        <v>393</v>
      </c>
      <c r="C306" s="40" t="s">
        <v>389</v>
      </c>
      <c r="D306" s="33">
        <v>559600</v>
      </c>
      <c r="E306" s="11" t="s">
        <v>38</v>
      </c>
      <c r="F306" s="11" t="str">
        <f>E306</f>
        <v>ALTRE CATEGORIE MERCEOLOGICHE</v>
      </c>
      <c r="G306" s="11"/>
      <c r="H306" s="6" t="s">
        <v>390</v>
      </c>
      <c r="I306" s="6" t="s">
        <v>391</v>
      </c>
      <c r="J306" s="6">
        <v>40</v>
      </c>
      <c r="K306" s="6">
        <v>14000</v>
      </c>
      <c r="L306" s="5">
        <v>560000</v>
      </c>
      <c r="M306" s="6">
        <v>40</v>
      </c>
      <c r="N306" s="6">
        <v>13990</v>
      </c>
      <c r="O306" s="6">
        <v>559600</v>
      </c>
      <c r="P306" s="6">
        <v>730</v>
      </c>
      <c r="Q306" s="6">
        <v>730</v>
      </c>
      <c r="R306" s="6" t="s">
        <v>26</v>
      </c>
      <c r="S306" s="6" t="s">
        <v>26</v>
      </c>
      <c r="T306" s="6" t="s">
        <v>392</v>
      </c>
      <c r="U306" s="6" t="s">
        <v>28</v>
      </c>
      <c r="V306" s="6" t="s">
        <v>28</v>
      </c>
      <c r="Y306">
        <f>COUNTA(H306:X306)</f>
        <v>15</v>
      </c>
    </row>
    <row r="307" spans="1:25" ht="15.75">
      <c r="A307" s="10" t="s">
        <v>240</v>
      </c>
      <c r="B307" s="10" t="s">
        <v>400</v>
      </c>
      <c r="C307" s="40" t="s">
        <v>394</v>
      </c>
      <c r="D307" s="33">
        <v>166112</v>
      </c>
      <c r="E307" s="11" t="s">
        <v>38</v>
      </c>
      <c r="F307" s="11" t="str">
        <f>E307</f>
        <v>ALTRE CATEGORIE MERCEOLOGICHE</v>
      </c>
      <c r="G307" s="11"/>
      <c r="H307" s="6" t="s">
        <v>395</v>
      </c>
      <c r="I307" s="6" t="s">
        <v>396</v>
      </c>
      <c r="J307" s="6" t="s">
        <v>397</v>
      </c>
      <c r="K307" s="6" t="s">
        <v>398</v>
      </c>
      <c r="L307" s="5">
        <v>166112</v>
      </c>
      <c r="M307" s="6" t="s">
        <v>397</v>
      </c>
      <c r="N307" s="6" t="s">
        <v>398</v>
      </c>
      <c r="P307" s="6" t="s">
        <v>399</v>
      </c>
      <c r="Q307" s="6" t="s">
        <v>399</v>
      </c>
      <c r="R307" s="6" t="s">
        <v>82</v>
      </c>
      <c r="S307" s="6" t="s">
        <v>82</v>
      </c>
      <c r="Y307">
        <f>COUNTA(H307:X307)</f>
        <v>11</v>
      </c>
    </row>
    <row r="308" spans="1:25" ht="15.75">
      <c r="A308" s="10" t="s">
        <v>240</v>
      </c>
      <c r="B308" s="10" t="s">
        <v>427</v>
      </c>
      <c r="C308" s="40" t="s">
        <v>413</v>
      </c>
      <c r="D308" s="33">
        <v>138920</v>
      </c>
      <c r="E308" s="11" t="s">
        <v>38</v>
      </c>
      <c r="F308" s="11" t="str">
        <f>E308</f>
        <v>ALTRE CATEGORIE MERCEOLOGICHE</v>
      </c>
      <c r="G308" s="11"/>
      <c r="H308" s="6" t="s">
        <v>414</v>
      </c>
      <c r="I308" s="6" t="s">
        <v>415</v>
      </c>
      <c r="J308" s="6">
        <v>10</v>
      </c>
      <c r="K308" s="6">
        <v>8250</v>
      </c>
      <c r="L308" s="5">
        <v>139170</v>
      </c>
      <c r="M308" s="6">
        <v>10</v>
      </c>
      <c r="N308" s="6">
        <v>8250</v>
      </c>
      <c r="O308" s="6">
        <v>8250</v>
      </c>
      <c r="P308" s="6">
        <v>7</v>
      </c>
      <c r="Q308" s="6">
        <v>7</v>
      </c>
      <c r="R308" s="6" t="s">
        <v>26</v>
      </c>
      <c r="S308" s="6" t="s">
        <v>26</v>
      </c>
      <c r="T308" s="6" t="s">
        <v>416</v>
      </c>
      <c r="U308" s="6" t="s">
        <v>28</v>
      </c>
      <c r="V308" s="6" t="s">
        <v>28</v>
      </c>
      <c r="W308" s="6" t="s">
        <v>346</v>
      </c>
      <c r="Y308">
        <f>COUNTA(H308:X308)</f>
        <v>16</v>
      </c>
    </row>
    <row r="309" spans="1:25" ht="15.75">
      <c r="A309" s="10" t="s">
        <v>240</v>
      </c>
      <c r="B309" s="10" t="s">
        <v>427</v>
      </c>
      <c r="C309" s="40" t="s">
        <v>413</v>
      </c>
      <c r="D309" s="33">
        <v>138920</v>
      </c>
      <c r="E309" s="11" t="s">
        <v>38</v>
      </c>
      <c r="F309" s="11" t="str">
        <f>E309</f>
        <v>ALTRE CATEGORIE MERCEOLOGICHE</v>
      </c>
      <c r="G309" s="11"/>
      <c r="H309" s="6" t="s">
        <v>417</v>
      </c>
      <c r="I309" s="6" t="s">
        <v>418</v>
      </c>
      <c r="J309" s="6">
        <v>2</v>
      </c>
      <c r="K309" s="6">
        <v>14000</v>
      </c>
      <c r="L309" s="5">
        <v>139170</v>
      </c>
      <c r="M309" s="6">
        <v>2</v>
      </c>
      <c r="N309" s="6">
        <v>14000</v>
      </c>
      <c r="O309" s="6">
        <v>14000</v>
      </c>
      <c r="P309" s="6">
        <v>7</v>
      </c>
      <c r="Q309" s="6">
        <v>7</v>
      </c>
      <c r="R309" s="6" t="s">
        <v>26</v>
      </c>
      <c r="S309" s="6" t="s">
        <v>26</v>
      </c>
      <c r="T309" s="6" t="s">
        <v>416</v>
      </c>
      <c r="U309" s="6" t="s">
        <v>28</v>
      </c>
      <c r="V309" s="6" t="s">
        <v>28</v>
      </c>
      <c r="W309" s="6" t="s">
        <v>346</v>
      </c>
      <c r="Y309">
        <f>COUNTA(H309:X309)</f>
        <v>16</v>
      </c>
    </row>
    <row r="310" spans="1:25" ht="15.75">
      <c r="A310" s="10" t="s">
        <v>240</v>
      </c>
      <c r="B310" s="10" t="s">
        <v>427</v>
      </c>
      <c r="C310" s="40" t="s">
        <v>413</v>
      </c>
      <c r="D310" s="33">
        <v>138920</v>
      </c>
      <c r="E310" s="11" t="s">
        <v>38</v>
      </c>
      <c r="F310" s="11" t="str">
        <f>E310</f>
        <v>ALTRE CATEGORIE MERCEOLOGICHE</v>
      </c>
      <c r="G310" s="11"/>
      <c r="H310" s="6" t="s">
        <v>419</v>
      </c>
      <c r="I310" s="6" t="s">
        <v>420</v>
      </c>
      <c r="J310" s="6">
        <v>3</v>
      </c>
      <c r="K310" s="6">
        <v>3950</v>
      </c>
      <c r="L310" s="5">
        <v>139170</v>
      </c>
      <c r="M310" s="6">
        <v>3</v>
      </c>
      <c r="N310" s="6">
        <v>3950</v>
      </c>
      <c r="O310" s="6">
        <v>3950</v>
      </c>
      <c r="P310" s="6">
        <v>7</v>
      </c>
      <c r="Q310" s="6">
        <v>7</v>
      </c>
      <c r="R310" s="6" t="s">
        <v>26</v>
      </c>
      <c r="S310" s="6" t="s">
        <v>26</v>
      </c>
      <c r="T310" s="6" t="s">
        <v>416</v>
      </c>
      <c r="U310" s="6" t="s">
        <v>28</v>
      </c>
      <c r="V310" s="6" t="s">
        <v>28</v>
      </c>
      <c r="W310" s="6" t="s">
        <v>346</v>
      </c>
      <c r="Y310">
        <f>COUNTA(H310:X310)</f>
        <v>16</v>
      </c>
    </row>
    <row r="311" spans="1:25" ht="15.75">
      <c r="A311" s="10" t="s">
        <v>240</v>
      </c>
      <c r="B311" s="10" t="s">
        <v>427</v>
      </c>
      <c r="C311" s="40" t="s">
        <v>413</v>
      </c>
      <c r="D311" s="33">
        <v>138920</v>
      </c>
      <c r="E311" s="11" t="s">
        <v>38</v>
      </c>
      <c r="F311" s="11" t="str">
        <f>E311</f>
        <v>ALTRE CATEGORIE MERCEOLOGICHE</v>
      </c>
      <c r="G311" s="11"/>
      <c r="H311" s="6" t="s">
        <v>421</v>
      </c>
      <c r="I311" s="6" t="s">
        <v>422</v>
      </c>
      <c r="J311" s="6">
        <v>1</v>
      </c>
      <c r="K311" s="6">
        <v>3870</v>
      </c>
      <c r="L311" s="5">
        <v>139170</v>
      </c>
      <c r="M311" s="6">
        <v>1</v>
      </c>
      <c r="N311" s="6">
        <v>3870</v>
      </c>
      <c r="O311" s="6">
        <v>3870</v>
      </c>
      <c r="P311" s="6">
        <v>7</v>
      </c>
      <c r="Q311" s="6">
        <v>7</v>
      </c>
      <c r="R311" s="6" t="s">
        <v>26</v>
      </c>
      <c r="S311" s="6" t="s">
        <v>26</v>
      </c>
      <c r="T311" s="6" t="s">
        <v>416</v>
      </c>
      <c r="U311" s="6" t="s">
        <v>28</v>
      </c>
      <c r="V311" s="6" t="s">
        <v>28</v>
      </c>
      <c r="W311" s="6" t="s">
        <v>346</v>
      </c>
      <c r="Y311">
        <f>COUNTA(H311:X311)</f>
        <v>16</v>
      </c>
    </row>
    <row r="312" spans="1:25" ht="15.75">
      <c r="A312" s="10" t="s">
        <v>240</v>
      </c>
      <c r="B312" s="10" t="s">
        <v>427</v>
      </c>
      <c r="C312" s="40" t="s">
        <v>413</v>
      </c>
      <c r="D312" s="33">
        <v>138920</v>
      </c>
      <c r="E312" s="11" t="s">
        <v>38</v>
      </c>
      <c r="F312" s="11" t="str">
        <f>E312</f>
        <v>ALTRE CATEGORIE MERCEOLOGICHE</v>
      </c>
      <c r="G312" s="11"/>
      <c r="H312" s="6" t="s">
        <v>423</v>
      </c>
      <c r="I312" s="6" t="s">
        <v>424</v>
      </c>
      <c r="J312" s="6">
        <v>1</v>
      </c>
      <c r="K312" s="6">
        <v>8950</v>
      </c>
      <c r="L312" s="5">
        <v>139170</v>
      </c>
      <c r="M312" s="6">
        <v>1</v>
      </c>
      <c r="N312" s="6">
        <v>8950</v>
      </c>
      <c r="O312" s="6">
        <v>8950</v>
      </c>
      <c r="P312" s="6">
        <v>7</v>
      </c>
      <c r="Q312" s="6">
        <v>7</v>
      </c>
      <c r="R312" s="6" t="s">
        <v>26</v>
      </c>
      <c r="S312" s="6" t="s">
        <v>26</v>
      </c>
      <c r="T312" s="6" t="s">
        <v>416</v>
      </c>
      <c r="U312" s="6" t="s">
        <v>28</v>
      </c>
      <c r="V312" s="6" t="s">
        <v>28</v>
      </c>
      <c r="W312" s="6" t="s">
        <v>346</v>
      </c>
      <c r="Y312">
        <f>COUNTA(H312:X312)</f>
        <v>16</v>
      </c>
    </row>
    <row r="313" spans="1:25" ht="15.75">
      <c r="A313" s="10" t="s">
        <v>240</v>
      </c>
      <c r="B313" s="10" t="s">
        <v>427</v>
      </c>
      <c r="C313" s="40" t="s">
        <v>413</v>
      </c>
      <c r="D313" s="33">
        <v>138920</v>
      </c>
      <c r="E313" s="11" t="s">
        <v>38</v>
      </c>
      <c r="F313" s="11" t="str">
        <f>E313</f>
        <v>ALTRE CATEGORIE MERCEOLOGICHE</v>
      </c>
      <c r="G313" s="11"/>
      <c r="H313" s="6" t="s">
        <v>425</v>
      </c>
      <c r="I313" s="6" t="s">
        <v>426</v>
      </c>
      <c r="J313" s="6">
        <v>1</v>
      </c>
      <c r="K313" s="6">
        <v>4000</v>
      </c>
      <c r="L313" s="5">
        <v>139170</v>
      </c>
      <c r="M313" s="6">
        <v>1</v>
      </c>
      <c r="N313" s="6">
        <v>4000</v>
      </c>
      <c r="O313" s="6">
        <v>4000</v>
      </c>
      <c r="P313" s="6">
        <v>7</v>
      </c>
      <c r="Q313" s="6">
        <v>7</v>
      </c>
      <c r="R313" s="6" t="s">
        <v>26</v>
      </c>
      <c r="S313" s="6" t="s">
        <v>26</v>
      </c>
      <c r="T313" s="6" t="s">
        <v>416</v>
      </c>
      <c r="U313" s="6" t="s">
        <v>28</v>
      </c>
      <c r="V313" s="6" t="s">
        <v>28</v>
      </c>
      <c r="W313" s="6" t="s">
        <v>346</v>
      </c>
      <c r="Y313">
        <f>COUNTA(H313:X313)</f>
        <v>16</v>
      </c>
    </row>
    <row r="314" spans="1:25" ht="15.75">
      <c r="A314" s="10" t="s">
        <v>240</v>
      </c>
      <c r="B314" s="10" t="s">
        <v>438</v>
      </c>
      <c r="C314" s="40" t="s">
        <v>436</v>
      </c>
      <c r="D314" s="33">
        <v>1573692.29</v>
      </c>
      <c r="E314" s="11" t="s">
        <v>38</v>
      </c>
      <c r="F314" s="11" t="str">
        <f>E314</f>
        <v>ALTRE CATEGORIE MERCEOLOGICHE</v>
      </c>
      <c r="G314" s="11"/>
      <c r="H314" s="6" t="s">
        <v>285</v>
      </c>
      <c r="X314" s="6" t="s">
        <v>437</v>
      </c>
      <c r="Y314">
        <f>COUNTA(H314:X314)</f>
        <v>2</v>
      </c>
    </row>
    <row r="315" spans="1:25" ht="15.75">
      <c r="A315" s="10" t="s">
        <v>240</v>
      </c>
      <c r="B315" s="10" t="s">
        <v>440</v>
      </c>
      <c r="C315" s="40" t="s">
        <v>439</v>
      </c>
      <c r="D315" s="33">
        <v>127270</v>
      </c>
      <c r="E315" s="11" t="s">
        <v>38</v>
      </c>
      <c r="F315" s="11" t="str">
        <f>E315</f>
        <v>ALTRE CATEGORIE MERCEOLOGICHE</v>
      </c>
      <c r="G315" s="11"/>
      <c r="Y315">
        <f>COUNTA(H315:X315)</f>
        <v>0</v>
      </c>
    </row>
    <row r="316" spans="1:25" ht="15.75">
      <c r="A316" s="10" t="s">
        <v>240</v>
      </c>
      <c r="B316" s="10" t="s">
        <v>452</v>
      </c>
      <c r="C316" s="40" t="s">
        <v>448</v>
      </c>
      <c r="D316" s="33">
        <v>241312.5</v>
      </c>
      <c r="E316" s="11" t="s">
        <v>38</v>
      </c>
      <c r="F316" s="11" t="str">
        <f>E316</f>
        <v>ALTRE CATEGORIE MERCEOLOGICHE</v>
      </c>
      <c r="G316" s="11"/>
      <c r="H316" s="6" t="s">
        <v>449</v>
      </c>
      <c r="I316" s="6" t="s">
        <v>450</v>
      </c>
      <c r="J316" s="6">
        <v>2145</v>
      </c>
      <c r="K316" s="6">
        <v>112.5</v>
      </c>
      <c r="L316" s="5">
        <v>241312.5</v>
      </c>
      <c r="M316" s="6">
        <v>2145</v>
      </c>
      <c r="N316" s="6">
        <v>112.5</v>
      </c>
      <c r="O316" s="6">
        <v>241312.5</v>
      </c>
      <c r="P316" s="6">
        <v>290</v>
      </c>
      <c r="Q316" s="6">
        <v>290</v>
      </c>
      <c r="T316" s="6" t="s">
        <v>451</v>
      </c>
      <c r="V316" s="6" t="s">
        <v>28</v>
      </c>
      <c r="Y316">
        <f>COUNTA(H316:X316)</f>
        <v>12</v>
      </c>
    </row>
    <row r="317" spans="1:25" ht="15.75">
      <c r="A317" s="10" t="s">
        <v>240</v>
      </c>
      <c r="B317" s="10" t="s">
        <v>464</v>
      </c>
      <c r="C317" s="40" t="s">
        <v>457</v>
      </c>
      <c r="D317" s="33">
        <v>3180000</v>
      </c>
      <c r="E317" s="11" t="s">
        <v>38</v>
      </c>
      <c r="F317" s="11" t="str">
        <f>E317</f>
        <v>ALTRE CATEGORIE MERCEOLOGICHE</v>
      </c>
      <c r="G317" s="11"/>
      <c r="H317" s="6" t="s">
        <v>458</v>
      </c>
      <c r="I317" s="6" t="s">
        <v>459</v>
      </c>
      <c r="J317" s="6" t="s">
        <v>460</v>
      </c>
      <c r="K317" s="6" t="s">
        <v>461</v>
      </c>
      <c r="L317" s="5">
        <v>3180000</v>
      </c>
      <c r="M317" s="6" t="s">
        <v>460</v>
      </c>
      <c r="N317" s="6" t="s">
        <v>461</v>
      </c>
      <c r="O317" s="6">
        <v>3180000</v>
      </c>
      <c r="P317" s="6" t="s">
        <v>462</v>
      </c>
      <c r="Q317" s="6">
        <v>365</v>
      </c>
      <c r="R317" s="6" t="s">
        <v>82</v>
      </c>
      <c r="S317" s="6" t="s">
        <v>82</v>
      </c>
      <c r="T317" s="6" t="s">
        <v>463</v>
      </c>
      <c r="U317" s="6" t="s">
        <v>28</v>
      </c>
      <c r="V317" s="6" t="s">
        <v>28</v>
      </c>
      <c r="Y317">
        <f>COUNTA(H317:X317)</f>
        <v>15</v>
      </c>
    </row>
    <row r="318" spans="1:25" ht="15.75">
      <c r="A318" s="10" t="s">
        <v>240</v>
      </c>
      <c r="B318" s="10" t="s">
        <v>471</v>
      </c>
      <c r="C318" s="40">
        <v>8249325657</v>
      </c>
      <c r="D318" s="33">
        <v>55960</v>
      </c>
      <c r="E318" s="11" t="s">
        <v>38</v>
      </c>
      <c r="F318" s="11" t="str">
        <f>E318</f>
        <v>ALTRE CATEGORIE MERCEOLOGICHE</v>
      </c>
      <c r="G318" s="11"/>
      <c r="H318" s="6" t="s">
        <v>465</v>
      </c>
      <c r="I318" s="6" t="s">
        <v>466</v>
      </c>
      <c r="J318" s="6">
        <v>4</v>
      </c>
      <c r="K318" s="6" t="s">
        <v>467</v>
      </c>
      <c r="L318" s="5" t="s">
        <v>467</v>
      </c>
      <c r="M318" s="6" t="s">
        <v>468</v>
      </c>
      <c r="N318" s="6">
        <v>13990</v>
      </c>
      <c r="O318" s="6">
        <v>4917000</v>
      </c>
      <c r="P318" s="6">
        <v>730</v>
      </c>
      <c r="Q318" s="6">
        <v>730</v>
      </c>
      <c r="R318" s="6" t="s">
        <v>26</v>
      </c>
      <c r="S318" s="6" t="s">
        <v>26</v>
      </c>
      <c r="T318" s="6" t="s">
        <v>469</v>
      </c>
      <c r="X318" s="6" t="s">
        <v>470</v>
      </c>
      <c r="Y318">
        <f>COUNTA(H318:X318)</f>
        <v>14</v>
      </c>
    </row>
    <row r="319" spans="1:25" ht="15.75">
      <c r="A319" s="10" t="s">
        <v>240</v>
      </c>
      <c r="B319" s="10" t="s">
        <v>486</v>
      </c>
      <c r="C319" s="40">
        <v>8247836993</v>
      </c>
      <c r="D319" s="33">
        <v>558442.62</v>
      </c>
      <c r="E319" s="11" t="s">
        <v>38</v>
      </c>
      <c r="F319" s="11" t="str">
        <f>E319</f>
        <v>ALTRE CATEGORIE MERCEOLOGICHE</v>
      </c>
      <c r="G319" s="11"/>
      <c r="H319" s="6" t="s">
        <v>482</v>
      </c>
      <c r="I319" s="6" t="s">
        <v>483</v>
      </c>
      <c r="K319" s="6">
        <v>5.1744000000000003</v>
      </c>
      <c r="L319" s="5">
        <v>558442.62</v>
      </c>
      <c r="M319" s="6">
        <v>101952</v>
      </c>
      <c r="N319" s="6">
        <v>3.4464999999999999</v>
      </c>
      <c r="O319" s="6">
        <v>351377.56799999997</v>
      </c>
      <c r="P319" s="6">
        <v>275</v>
      </c>
      <c r="R319" s="6" t="s">
        <v>82</v>
      </c>
      <c r="S319" s="6" t="s">
        <v>82</v>
      </c>
      <c r="T319" s="6" t="s">
        <v>484</v>
      </c>
      <c r="U319" s="6" t="s">
        <v>28</v>
      </c>
      <c r="V319" s="6" t="s">
        <v>28</v>
      </c>
      <c r="Y319">
        <f>COUNTA(H319:X319)</f>
        <v>13</v>
      </c>
    </row>
    <row r="320" spans="1:25" ht="15.75">
      <c r="A320" s="10" t="s">
        <v>240</v>
      </c>
      <c r="B320" s="10" t="s">
        <v>486</v>
      </c>
      <c r="C320" s="40">
        <v>8247836993</v>
      </c>
      <c r="D320" s="33">
        <v>558442.62</v>
      </c>
      <c r="E320" s="11" t="s">
        <v>38</v>
      </c>
      <c r="F320" s="11" t="str">
        <f>E320</f>
        <v>ALTRE CATEGORIE MERCEOLOGICHE</v>
      </c>
      <c r="G320" s="11"/>
      <c r="H320" s="6" t="s">
        <v>485</v>
      </c>
      <c r="K320" s="6">
        <v>0.79</v>
      </c>
      <c r="L320" s="5">
        <v>558442.62</v>
      </c>
      <c r="M320" s="6">
        <v>54495</v>
      </c>
      <c r="N320" s="6">
        <v>0.41799999999999998</v>
      </c>
      <c r="O320" s="6">
        <v>22778.91</v>
      </c>
      <c r="P320" s="6">
        <v>275</v>
      </c>
      <c r="R320" s="6" t="s">
        <v>82</v>
      </c>
      <c r="S320" s="6" t="s">
        <v>82</v>
      </c>
      <c r="T320" s="6" t="s">
        <v>484</v>
      </c>
      <c r="U320" s="6" t="s">
        <v>28</v>
      </c>
      <c r="V320" s="6" t="s">
        <v>28</v>
      </c>
      <c r="Y320">
        <f>COUNTA(H320:X320)</f>
        <v>12</v>
      </c>
    </row>
    <row r="321" spans="1:25" ht="15.75">
      <c r="A321" s="10" t="s">
        <v>240</v>
      </c>
      <c r="B321" s="10" t="s">
        <v>492</v>
      </c>
      <c r="C321" s="40" t="s">
        <v>487</v>
      </c>
      <c r="D321" s="33">
        <v>499999</v>
      </c>
      <c r="E321" s="11" t="s">
        <v>38</v>
      </c>
      <c r="F321" s="11" t="str">
        <f>E321</f>
        <v>ALTRE CATEGORIE MERCEOLOGICHE</v>
      </c>
      <c r="G321" s="11"/>
      <c r="H321" s="6" t="s">
        <v>488</v>
      </c>
      <c r="I321" s="6" t="s">
        <v>489</v>
      </c>
      <c r="J321" s="6">
        <v>175750</v>
      </c>
      <c r="K321" s="6">
        <v>3.3</v>
      </c>
      <c r="L321" s="5">
        <v>579975</v>
      </c>
      <c r="M321" s="6">
        <v>175750</v>
      </c>
      <c r="N321" s="6">
        <v>2.6</v>
      </c>
      <c r="O321" s="6">
        <v>456482</v>
      </c>
      <c r="P321" s="6">
        <v>21900</v>
      </c>
      <c r="Q321" s="6">
        <v>21900</v>
      </c>
      <c r="R321" s="6" t="s">
        <v>26</v>
      </c>
      <c r="S321" s="6" t="s">
        <v>26</v>
      </c>
      <c r="T321" s="6" t="s">
        <v>490</v>
      </c>
      <c r="U321" s="6" t="s">
        <v>28</v>
      </c>
      <c r="V321" s="6" t="s">
        <v>28</v>
      </c>
      <c r="X321" s="6" t="s">
        <v>491</v>
      </c>
      <c r="Y321">
        <f>COUNTA(H321:X321)</f>
        <v>16</v>
      </c>
    </row>
    <row r="322" spans="1:25" ht="15.75">
      <c r="A322" s="10" t="s">
        <v>240</v>
      </c>
      <c r="B322" s="10" t="s">
        <v>502</v>
      </c>
      <c r="C322" s="40">
        <v>8258748672</v>
      </c>
      <c r="D322" s="33">
        <v>350000</v>
      </c>
      <c r="E322" s="11" t="s">
        <v>38</v>
      </c>
      <c r="F322" s="11" t="str">
        <f>E322</f>
        <v>ALTRE CATEGORIE MERCEOLOGICHE</v>
      </c>
      <c r="G322" s="11"/>
      <c r="H322" s="6" t="s">
        <v>498</v>
      </c>
      <c r="I322" s="6" t="s">
        <v>499</v>
      </c>
      <c r="J322" s="6" t="s">
        <v>500</v>
      </c>
      <c r="K322" s="6" t="s">
        <v>500</v>
      </c>
      <c r="L322" s="5">
        <v>350000</v>
      </c>
      <c r="M322" s="6" t="s">
        <v>500</v>
      </c>
      <c r="N322" s="6" t="s">
        <v>500</v>
      </c>
      <c r="O322" s="6">
        <v>283266</v>
      </c>
      <c r="P322" s="6">
        <v>60</v>
      </c>
      <c r="Q322" s="6">
        <v>60</v>
      </c>
      <c r="R322" s="6" t="s">
        <v>500</v>
      </c>
      <c r="S322" s="6" t="s">
        <v>500</v>
      </c>
      <c r="T322" s="6" t="s">
        <v>500</v>
      </c>
      <c r="U322" s="6" t="s">
        <v>500</v>
      </c>
      <c r="V322" s="6" t="s">
        <v>267</v>
      </c>
      <c r="W322" s="6" t="s">
        <v>346</v>
      </c>
      <c r="X322" s="6" t="s">
        <v>501</v>
      </c>
      <c r="Y322">
        <f>COUNTA(H322:X322)</f>
        <v>17</v>
      </c>
    </row>
    <row r="323" spans="1:25" ht="15.75">
      <c r="A323" s="10" t="s">
        <v>240</v>
      </c>
      <c r="B323" s="10" t="s">
        <v>522</v>
      </c>
      <c r="C323" s="40" t="s">
        <v>510</v>
      </c>
      <c r="D323" s="33">
        <v>122400</v>
      </c>
      <c r="E323" s="11" t="s">
        <v>38</v>
      </c>
      <c r="F323" s="11" t="str">
        <f>E323</f>
        <v>ALTRE CATEGORIE MERCEOLOGICHE</v>
      </c>
      <c r="G323" s="11"/>
      <c r="H323" s="6" t="s">
        <v>511</v>
      </c>
      <c r="I323" s="6" t="s">
        <v>512</v>
      </c>
      <c r="J323" s="6" t="s">
        <v>513</v>
      </c>
      <c r="K323" s="6" t="s">
        <v>514</v>
      </c>
      <c r="L323" s="5" t="s">
        <v>515</v>
      </c>
      <c r="M323" s="6" t="s">
        <v>516</v>
      </c>
      <c r="N323" s="6" t="s">
        <v>517</v>
      </c>
      <c r="P323" s="6" t="s">
        <v>518</v>
      </c>
      <c r="Q323" s="6" t="s">
        <v>518</v>
      </c>
      <c r="R323" s="6" t="s">
        <v>82</v>
      </c>
      <c r="S323" s="6" t="s">
        <v>82</v>
      </c>
      <c r="T323" s="6" t="s">
        <v>519</v>
      </c>
      <c r="U323" s="6" t="s">
        <v>28</v>
      </c>
      <c r="V323" s="6" t="s">
        <v>28</v>
      </c>
      <c r="W323" s="6" t="s">
        <v>520</v>
      </c>
      <c r="X323" s="6" t="s">
        <v>521</v>
      </c>
      <c r="Y323">
        <f>COUNTA(H323:X323)</f>
        <v>16</v>
      </c>
    </row>
    <row r="324" spans="1:25" ht="15.75">
      <c r="A324" s="10" t="s">
        <v>240</v>
      </c>
      <c r="B324" s="10" t="s">
        <v>529</v>
      </c>
      <c r="C324" s="40">
        <v>8233618484</v>
      </c>
      <c r="D324" s="33">
        <v>72000</v>
      </c>
      <c r="E324" s="11" t="s">
        <v>38</v>
      </c>
      <c r="F324" s="11" t="str">
        <f>E324</f>
        <v>ALTRE CATEGORIE MERCEOLOGICHE</v>
      </c>
      <c r="G324" s="11"/>
      <c r="H324" s="6" t="s">
        <v>523</v>
      </c>
      <c r="I324" s="6" t="s">
        <v>524</v>
      </c>
      <c r="J324" s="6" t="s">
        <v>525</v>
      </c>
      <c r="K324" s="6" t="s">
        <v>526</v>
      </c>
      <c r="L324" s="5" t="s">
        <v>527</v>
      </c>
      <c r="R324" s="6" t="s">
        <v>26</v>
      </c>
      <c r="X324" s="6" t="s">
        <v>528</v>
      </c>
      <c r="Y324">
        <f>COUNTA(H324:X324)</f>
        <v>7</v>
      </c>
    </row>
    <row r="325" spans="1:25" ht="15.75">
      <c r="A325" s="10" t="s">
        <v>240</v>
      </c>
      <c r="B325" s="10" t="s">
        <v>533</v>
      </c>
      <c r="C325" s="40" t="s">
        <v>530</v>
      </c>
      <c r="D325" s="33">
        <v>250000</v>
      </c>
      <c r="E325" s="11" t="s">
        <v>38</v>
      </c>
      <c r="F325" s="11" t="str">
        <f>E325</f>
        <v>ALTRE CATEGORIE MERCEOLOGICHE</v>
      </c>
      <c r="G325" s="11"/>
      <c r="H325" s="35" t="s">
        <v>532</v>
      </c>
      <c r="X325" s="6" t="s">
        <v>531</v>
      </c>
      <c r="Y325">
        <f>COUNTA(H325:X325)</f>
        <v>2</v>
      </c>
    </row>
    <row r="326" spans="1:25" ht="15.75">
      <c r="A326" s="10" t="s">
        <v>240</v>
      </c>
      <c r="B326" s="10" t="s">
        <v>543</v>
      </c>
      <c r="C326" s="40">
        <v>8247768178</v>
      </c>
      <c r="D326" s="33">
        <v>1750000</v>
      </c>
      <c r="E326" s="11" t="s">
        <v>38</v>
      </c>
      <c r="F326" s="11" t="str">
        <f>E326</f>
        <v>ALTRE CATEGORIE MERCEOLOGICHE</v>
      </c>
      <c r="G326" s="11"/>
      <c r="H326" s="6" t="s">
        <v>538</v>
      </c>
      <c r="I326" s="6" t="s">
        <v>539</v>
      </c>
      <c r="J326" s="6" t="s">
        <v>540</v>
      </c>
      <c r="L326" s="5">
        <v>1750000</v>
      </c>
      <c r="M326" s="6" t="s">
        <v>540</v>
      </c>
      <c r="O326" s="6">
        <v>1750000</v>
      </c>
      <c r="P326" s="6" t="s">
        <v>541</v>
      </c>
      <c r="Q326" s="6" t="s">
        <v>541</v>
      </c>
      <c r="R326" s="6" t="s">
        <v>82</v>
      </c>
      <c r="S326" s="6" t="s">
        <v>82</v>
      </c>
      <c r="T326" s="6" t="s">
        <v>542</v>
      </c>
      <c r="Y326">
        <f>COUNTA(H326:X326)</f>
        <v>11</v>
      </c>
    </row>
    <row r="327" spans="1:25" ht="15.75">
      <c r="A327" s="10" t="s">
        <v>78</v>
      </c>
      <c r="B327" s="10" t="s">
        <v>79</v>
      </c>
      <c r="C327" s="28" t="s">
        <v>71</v>
      </c>
      <c r="D327" s="29">
        <v>350000</v>
      </c>
      <c r="E327" s="30" t="s">
        <v>38</v>
      </c>
      <c r="F327" s="11" t="str">
        <f>E327</f>
        <v>ALTRE CATEGORIE MERCEOLOGICHE</v>
      </c>
      <c r="G327" s="11"/>
      <c r="H327" s="25" t="s">
        <v>72</v>
      </c>
      <c r="I327" s="26" t="s">
        <v>73</v>
      </c>
      <c r="J327" s="21"/>
      <c r="K327" s="22"/>
      <c r="L327" s="39">
        <v>339700</v>
      </c>
      <c r="M327" s="23"/>
      <c r="N327" s="24"/>
      <c r="O327" s="24"/>
      <c r="P327" s="21"/>
      <c r="Q327" s="21"/>
      <c r="R327" s="20"/>
      <c r="S327" s="20"/>
      <c r="T327" s="20"/>
      <c r="U327" s="20"/>
      <c r="V327" s="20"/>
      <c r="W327" s="20"/>
      <c r="X327" s="20"/>
      <c r="Y327">
        <f>COUNTA(H327:X327)</f>
        <v>3</v>
      </c>
    </row>
    <row r="328" spans="1:25" ht="15.75">
      <c r="A328" s="10" t="s">
        <v>78</v>
      </c>
      <c r="B328" s="10" t="s">
        <v>79</v>
      </c>
      <c r="C328" s="28" t="s">
        <v>71</v>
      </c>
      <c r="D328" s="29">
        <v>350000</v>
      </c>
      <c r="E328" s="30" t="s">
        <v>38</v>
      </c>
      <c r="F328" s="11" t="str">
        <f>E328</f>
        <v>ALTRE CATEGORIE MERCEOLOGICHE</v>
      </c>
      <c r="G328" s="11"/>
      <c r="H328" s="25"/>
      <c r="I328" s="27" t="s">
        <v>74</v>
      </c>
      <c r="J328" s="21">
        <v>18</v>
      </c>
      <c r="K328" s="22">
        <v>15600</v>
      </c>
      <c r="L328" s="39">
        <v>339700</v>
      </c>
      <c r="M328" s="23">
        <v>18</v>
      </c>
      <c r="N328" s="24">
        <v>15600</v>
      </c>
      <c r="O328" s="24"/>
      <c r="P328" s="21"/>
      <c r="Q328" s="21"/>
      <c r="R328" s="20"/>
      <c r="S328" s="20"/>
      <c r="T328" s="20"/>
      <c r="U328" s="20"/>
      <c r="V328" s="20"/>
      <c r="W328" s="20"/>
      <c r="X328" s="20"/>
      <c r="Y328">
        <f>COUNTA(H328:X328)</f>
        <v>6</v>
      </c>
    </row>
    <row r="329" spans="1:25" ht="15.75">
      <c r="A329" s="10" t="s">
        <v>78</v>
      </c>
      <c r="B329" s="10" t="s">
        <v>79</v>
      </c>
      <c r="C329" s="28" t="s">
        <v>71</v>
      </c>
      <c r="D329" s="29">
        <v>350000</v>
      </c>
      <c r="E329" s="30" t="s">
        <v>38</v>
      </c>
      <c r="F329" s="11" t="str">
        <f>E329</f>
        <v>ALTRE CATEGORIE MERCEOLOGICHE</v>
      </c>
      <c r="G329" s="11"/>
      <c r="H329" s="25"/>
      <c r="I329" s="26" t="s">
        <v>75</v>
      </c>
      <c r="J329" s="21">
        <v>10</v>
      </c>
      <c r="K329" s="22">
        <v>1500</v>
      </c>
      <c r="L329" s="39">
        <v>339700</v>
      </c>
      <c r="M329" s="23">
        <v>10</v>
      </c>
      <c r="N329" s="24">
        <v>1500</v>
      </c>
      <c r="O329" s="24">
        <v>339700</v>
      </c>
      <c r="P329" s="21">
        <v>20</v>
      </c>
      <c r="Q329" s="21">
        <v>74</v>
      </c>
      <c r="R329" s="20" t="s">
        <v>26</v>
      </c>
      <c r="S329" s="20" t="s">
        <v>26</v>
      </c>
      <c r="T329" s="20" t="s">
        <v>76</v>
      </c>
      <c r="U329" s="20" t="s">
        <v>28</v>
      </c>
      <c r="V329" s="20" t="s">
        <v>28</v>
      </c>
      <c r="W329" s="20" t="s">
        <v>77</v>
      </c>
      <c r="X329" s="20"/>
      <c r="Y329">
        <f>COUNTA(H329:X329)</f>
        <v>15</v>
      </c>
    </row>
    <row r="330" spans="1:25" ht="47.25">
      <c r="A330" s="10" t="s">
        <v>78</v>
      </c>
      <c r="B330" s="10" t="s">
        <v>114</v>
      </c>
      <c r="C330" s="38" t="s">
        <v>106</v>
      </c>
      <c r="D330" s="33">
        <v>205000</v>
      </c>
      <c r="E330" s="11" t="s">
        <v>38</v>
      </c>
      <c r="F330" s="11" t="str">
        <f>E330</f>
        <v>ALTRE CATEGORIE MERCEOLOGICHE</v>
      </c>
      <c r="G330" s="11"/>
      <c r="H330" s="12" t="s">
        <v>107</v>
      </c>
      <c r="I330" s="36" t="s">
        <v>108</v>
      </c>
      <c r="J330" s="14">
        <v>1</v>
      </c>
      <c r="K330" s="15">
        <v>60000</v>
      </c>
      <c r="L330" s="16">
        <v>205000</v>
      </c>
      <c r="M330" s="18">
        <v>1</v>
      </c>
      <c r="N330" s="17">
        <v>60000</v>
      </c>
      <c r="O330" s="17">
        <f>M330*N330</f>
        <v>60000</v>
      </c>
      <c r="P330" s="14" t="s">
        <v>109</v>
      </c>
      <c r="Q330" s="37" t="s">
        <v>110</v>
      </c>
      <c r="R330" s="13" t="s">
        <v>26</v>
      </c>
      <c r="S330" s="13" t="s">
        <v>26</v>
      </c>
      <c r="T330" s="14" t="s">
        <v>109</v>
      </c>
      <c r="U330" s="14" t="s">
        <v>109</v>
      </c>
      <c r="V330" s="14" t="s">
        <v>109</v>
      </c>
      <c r="W330" s="13"/>
      <c r="X330" s="13" t="s">
        <v>111</v>
      </c>
      <c r="Y330">
        <f>COUNTA(H330:X330)</f>
        <v>16</v>
      </c>
    </row>
    <row r="331" spans="1:25" ht="15.75">
      <c r="A331" s="10" t="s">
        <v>78</v>
      </c>
      <c r="B331" s="10" t="s">
        <v>129</v>
      </c>
      <c r="C331" s="40" t="s">
        <v>119</v>
      </c>
      <c r="D331" s="33">
        <v>945000</v>
      </c>
      <c r="E331" s="11" t="s">
        <v>38</v>
      </c>
      <c r="F331" s="11" t="str">
        <f>E331</f>
        <v>ALTRE CATEGORIE MERCEOLOGICHE</v>
      </c>
      <c r="G331" s="11"/>
      <c r="H331" s="12" t="s">
        <v>120</v>
      </c>
      <c r="I331" s="44" t="s">
        <v>121</v>
      </c>
      <c r="J331" s="14">
        <v>8</v>
      </c>
      <c r="K331" s="15" t="s">
        <v>122</v>
      </c>
      <c r="L331" s="16">
        <v>630000</v>
      </c>
      <c r="M331" s="18" t="s">
        <v>122</v>
      </c>
      <c r="N331" s="17">
        <v>630000</v>
      </c>
      <c r="O331" s="17">
        <v>630000</v>
      </c>
      <c r="P331" s="14">
        <v>30</v>
      </c>
      <c r="Q331" s="14">
        <v>30</v>
      </c>
      <c r="R331" s="13" t="s">
        <v>26</v>
      </c>
      <c r="S331" s="13" t="s">
        <v>26</v>
      </c>
      <c r="T331" s="13" t="s">
        <v>123</v>
      </c>
      <c r="U331" s="13" t="s">
        <v>28</v>
      </c>
      <c r="V331" s="13" t="s">
        <v>28</v>
      </c>
      <c r="W331" s="13"/>
      <c r="X331" s="13" t="s">
        <v>124</v>
      </c>
      <c r="Y331">
        <f>COUNTA(H331:X331)</f>
        <v>16</v>
      </c>
    </row>
    <row r="332" spans="1:25" ht="15.75">
      <c r="A332" s="10" t="s">
        <v>78</v>
      </c>
      <c r="B332" s="10" t="s">
        <v>129</v>
      </c>
      <c r="C332" s="40" t="s">
        <v>119</v>
      </c>
      <c r="D332" s="33">
        <v>945000</v>
      </c>
      <c r="E332" s="11" t="s">
        <v>38</v>
      </c>
      <c r="F332" s="11" t="str">
        <f>E332</f>
        <v>ALTRE CATEGORIE MERCEOLOGICHE</v>
      </c>
      <c r="G332" s="11"/>
      <c r="H332" s="12" t="s">
        <v>125</v>
      </c>
      <c r="I332" s="13" t="s">
        <v>126</v>
      </c>
      <c r="J332" s="14"/>
      <c r="K332" s="15"/>
      <c r="L332" s="16">
        <v>630000</v>
      </c>
      <c r="M332" s="18"/>
      <c r="N332" s="17"/>
      <c r="O332" s="17"/>
      <c r="P332" s="14"/>
      <c r="Q332" s="14"/>
      <c r="R332" s="13"/>
      <c r="S332" s="13"/>
      <c r="T332" s="13"/>
      <c r="U332" s="13"/>
      <c r="V332" s="13"/>
      <c r="W332" s="13"/>
      <c r="X332" s="13"/>
      <c r="Y332">
        <f>COUNTA(H332:X332)</f>
        <v>3</v>
      </c>
    </row>
    <row r="333" spans="1:25" ht="15.75">
      <c r="A333" s="10" t="s">
        <v>78</v>
      </c>
      <c r="B333" s="10" t="s">
        <v>129</v>
      </c>
      <c r="C333" s="40" t="s">
        <v>119</v>
      </c>
      <c r="D333" s="33">
        <v>945000</v>
      </c>
      <c r="E333" s="11" t="s">
        <v>38</v>
      </c>
      <c r="F333" s="11" t="str">
        <f>E333</f>
        <v>ALTRE CATEGORIE MERCEOLOGICHE</v>
      </c>
      <c r="G333" s="11"/>
      <c r="H333" s="12" t="s">
        <v>127</v>
      </c>
      <c r="I333" s="13"/>
      <c r="J333" s="14"/>
      <c r="K333" s="15"/>
      <c r="L333" s="16">
        <v>630000</v>
      </c>
      <c r="M333" s="18"/>
      <c r="N333" s="17"/>
      <c r="O333" s="17"/>
      <c r="P333" s="14"/>
      <c r="Q333" s="14"/>
      <c r="R333" s="13"/>
      <c r="S333" s="13"/>
      <c r="T333" s="13"/>
      <c r="U333" s="13"/>
      <c r="V333" s="13"/>
      <c r="W333" s="13"/>
      <c r="X333" s="13"/>
      <c r="Y333">
        <f>COUNTA(H333:X333)</f>
        <v>2</v>
      </c>
    </row>
    <row r="334" spans="1:25" ht="15.75">
      <c r="A334" s="10" t="s">
        <v>78</v>
      </c>
      <c r="B334" s="10" t="s">
        <v>129</v>
      </c>
      <c r="C334" s="40" t="s">
        <v>119</v>
      </c>
      <c r="D334" s="33">
        <v>945000</v>
      </c>
      <c r="E334" s="11" t="s">
        <v>38</v>
      </c>
      <c r="F334" s="11" t="str">
        <f>E334</f>
        <v>ALTRE CATEGORIE MERCEOLOGICHE</v>
      </c>
      <c r="G334" s="11"/>
      <c r="H334" s="12" t="s">
        <v>128</v>
      </c>
      <c r="I334" s="13"/>
      <c r="J334" s="14"/>
      <c r="K334" s="15"/>
      <c r="L334" s="16">
        <v>630000</v>
      </c>
      <c r="M334" s="18"/>
      <c r="N334" s="17"/>
      <c r="O334" s="17"/>
      <c r="P334" s="14"/>
      <c r="Q334" s="14"/>
      <c r="R334" s="13"/>
      <c r="S334" s="13"/>
      <c r="T334" s="13"/>
      <c r="U334" s="13"/>
      <c r="V334" s="13"/>
      <c r="W334" s="13"/>
      <c r="X334" s="13"/>
      <c r="Y334">
        <f>COUNTA(H334:X334)</f>
        <v>2</v>
      </c>
    </row>
    <row r="335" spans="1:25" ht="15.75">
      <c r="A335" s="10" t="s">
        <v>46</v>
      </c>
      <c r="B335" s="10" t="s">
        <v>47</v>
      </c>
      <c r="C335" s="31" t="s">
        <v>37</v>
      </c>
      <c r="D335" s="33">
        <v>165000</v>
      </c>
      <c r="E335" s="11" t="s">
        <v>38</v>
      </c>
      <c r="F335" s="11" t="str">
        <f>E335</f>
        <v>ALTRE CATEGORIE MERCEOLOGICHE</v>
      </c>
      <c r="G335" s="11"/>
      <c r="H335" s="12" t="s">
        <v>39</v>
      </c>
      <c r="I335" s="13" t="s">
        <v>40</v>
      </c>
      <c r="J335" s="14" t="s">
        <v>41</v>
      </c>
      <c r="K335" s="15">
        <v>55000</v>
      </c>
      <c r="L335" s="16">
        <v>165000</v>
      </c>
      <c r="M335" s="18" t="s">
        <v>41</v>
      </c>
      <c r="N335" s="17">
        <v>52899</v>
      </c>
      <c r="O335" s="17">
        <v>158697</v>
      </c>
      <c r="P335" s="14" t="s">
        <v>42</v>
      </c>
      <c r="Q335" s="14" t="s">
        <v>43</v>
      </c>
      <c r="R335" s="13" t="s">
        <v>26</v>
      </c>
      <c r="S335" s="13" t="s">
        <v>26</v>
      </c>
      <c r="T335" s="13" t="s">
        <v>44</v>
      </c>
      <c r="U335" s="13"/>
      <c r="V335" s="13"/>
      <c r="W335" s="13"/>
      <c r="X335" s="13"/>
      <c r="Y335">
        <f>COUNTA(H335:X335)</f>
        <v>13</v>
      </c>
    </row>
    <row r="336" spans="1:25" ht="15.75">
      <c r="A336" s="10" t="s">
        <v>564</v>
      </c>
      <c r="B336" s="10" t="s">
        <v>565</v>
      </c>
      <c r="C336" s="40" t="s">
        <v>560</v>
      </c>
      <c r="D336" s="33">
        <v>1069569.68</v>
      </c>
      <c r="E336" s="11" t="s">
        <v>38</v>
      </c>
      <c r="F336" s="11" t="str">
        <f>E336</f>
        <v>ALTRE CATEGORIE MERCEOLOGICHE</v>
      </c>
      <c r="G336" s="11"/>
      <c r="I336" s="6" t="s">
        <v>561</v>
      </c>
      <c r="J336" s="6">
        <v>51</v>
      </c>
      <c r="K336" s="6">
        <v>1069569.68</v>
      </c>
      <c r="L336" s="5">
        <v>1069569.68</v>
      </c>
      <c r="M336" s="6">
        <v>28</v>
      </c>
      <c r="O336" s="6">
        <v>453965.3</v>
      </c>
      <c r="P336" s="6" t="s">
        <v>562</v>
      </c>
      <c r="Q336" s="6" t="s">
        <v>563</v>
      </c>
      <c r="R336" s="6" t="s">
        <v>82</v>
      </c>
      <c r="S336" s="6" t="s">
        <v>82</v>
      </c>
      <c r="U336" s="6" t="s">
        <v>28</v>
      </c>
      <c r="V336" s="6" t="s">
        <v>28</v>
      </c>
      <c r="W336" s="6" t="s">
        <v>52</v>
      </c>
      <c r="Y336">
        <f>COUNTA(H336:X336)</f>
        <v>13</v>
      </c>
    </row>
    <row r="337" spans="1:25" ht="15.75">
      <c r="A337" s="10" t="s">
        <v>564</v>
      </c>
      <c r="B337" s="10" t="s">
        <v>598</v>
      </c>
      <c r="C337" s="40" t="s">
        <v>589</v>
      </c>
      <c r="D337" s="33">
        <v>1095591.74</v>
      </c>
      <c r="E337" s="11" t="s">
        <v>38</v>
      </c>
      <c r="F337" s="11" t="str">
        <f>E337</f>
        <v>ALTRE CATEGORIE MERCEOLOGICHE</v>
      </c>
      <c r="G337" s="11"/>
      <c r="H337" s="6" t="s">
        <v>590</v>
      </c>
      <c r="I337" s="6" t="s">
        <v>591</v>
      </c>
      <c r="J337" s="6">
        <v>50</v>
      </c>
      <c r="K337" s="6">
        <v>21911.834800000001</v>
      </c>
      <c r="L337" s="5">
        <v>1095591.74</v>
      </c>
      <c r="M337" s="6">
        <v>50</v>
      </c>
      <c r="N337" s="6" t="s">
        <v>592</v>
      </c>
      <c r="O337" s="6">
        <v>1071437</v>
      </c>
      <c r="P337" s="6">
        <v>180</v>
      </c>
      <c r="Q337" s="6">
        <v>180</v>
      </c>
      <c r="R337" s="6" t="s">
        <v>82</v>
      </c>
      <c r="S337" s="6" t="s">
        <v>82</v>
      </c>
      <c r="U337" s="6" t="s">
        <v>593</v>
      </c>
      <c r="V337" s="6" t="s">
        <v>28</v>
      </c>
      <c r="X337" s="6" t="s">
        <v>594</v>
      </c>
      <c r="Y337">
        <f>COUNTA(H337:X337)</f>
        <v>15</v>
      </c>
    </row>
    <row r="338" spans="1:25" ht="15.75">
      <c r="A338" s="10" t="s">
        <v>564</v>
      </c>
      <c r="B338" s="10" t="s">
        <v>598</v>
      </c>
      <c r="C338" s="40" t="s">
        <v>589</v>
      </c>
      <c r="D338" s="33">
        <v>1095591.74</v>
      </c>
      <c r="E338" s="11" t="s">
        <v>38</v>
      </c>
      <c r="F338" s="11" t="str">
        <f>E338</f>
        <v>ALTRE CATEGORIE MERCEOLOGICHE</v>
      </c>
      <c r="G338" s="11"/>
      <c r="H338" s="6" t="s">
        <v>590</v>
      </c>
      <c r="I338" s="6" t="s">
        <v>591</v>
      </c>
      <c r="J338" s="6">
        <v>50</v>
      </c>
      <c r="K338" s="6">
        <v>21911.834800000001</v>
      </c>
      <c r="L338" s="5">
        <v>1095591.74</v>
      </c>
      <c r="M338" s="6">
        <v>50</v>
      </c>
      <c r="N338" s="6" t="s">
        <v>595</v>
      </c>
      <c r="O338" s="6">
        <v>1071437</v>
      </c>
      <c r="P338" s="6">
        <v>180</v>
      </c>
      <c r="Q338" s="6">
        <v>180</v>
      </c>
      <c r="R338" s="6" t="s">
        <v>82</v>
      </c>
      <c r="S338" s="6" t="s">
        <v>82</v>
      </c>
      <c r="U338" s="6" t="s">
        <v>593</v>
      </c>
      <c r="V338" s="6" t="s">
        <v>28</v>
      </c>
      <c r="X338" s="6" t="s">
        <v>594</v>
      </c>
      <c r="Y338">
        <f>COUNTA(H338:X338)</f>
        <v>15</v>
      </c>
    </row>
    <row r="339" spans="1:25" ht="15.75">
      <c r="A339" s="10" t="s">
        <v>564</v>
      </c>
      <c r="B339" s="10" t="s">
        <v>598</v>
      </c>
      <c r="C339" s="40" t="s">
        <v>589</v>
      </c>
      <c r="D339" s="33">
        <v>1095591.74</v>
      </c>
      <c r="E339" s="11" t="s">
        <v>38</v>
      </c>
      <c r="F339" s="11" t="str">
        <f>E339</f>
        <v>ALTRE CATEGORIE MERCEOLOGICHE</v>
      </c>
      <c r="G339" s="11"/>
      <c r="H339" s="6" t="s">
        <v>590</v>
      </c>
      <c r="I339" s="6" t="s">
        <v>591</v>
      </c>
      <c r="J339" s="6">
        <v>50</v>
      </c>
      <c r="K339" s="6">
        <v>21911.834800000001</v>
      </c>
      <c r="L339" s="5">
        <v>1095591.74</v>
      </c>
      <c r="M339" s="6">
        <v>50</v>
      </c>
      <c r="N339" s="6" t="s">
        <v>596</v>
      </c>
      <c r="O339" s="6">
        <v>1071437</v>
      </c>
      <c r="P339" s="6">
        <v>180</v>
      </c>
      <c r="Q339" s="6">
        <v>180</v>
      </c>
      <c r="R339" s="6" t="s">
        <v>82</v>
      </c>
      <c r="S339" s="6" t="s">
        <v>82</v>
      </c>
      <c r="U339" s="6" t="s">
        <v>593</v>
      </c>
      <c r="V339" s="6" t="s">
        <v>28</v>
      </c>
      <c r="X339" s="6" t="s">
        <v>594</v>
      </c>
      <c r="Y339">
        <f>COUNTA(H339:X339)</f>
        <v>15</v>
      </c>
    </row>
    <row r="340" spans="1:25" ht="15.75">
      <c r="A340" s="10" t="s">
        <v>564</v>
      </c>
      <c r="B340" s="10" t="s">
        <v>598</v>
      </c>
      <c r="C340" s="40" t="s">
        <v>589</v>
      </c>
      <c r="D340" s="33">
        <v>1095591.74</v>
      </c>
      <c r="E340" s="11" t="s">
        <v>38</v>
      </c>
      <c r="F340" s="11" t="str">
        <f>E340</f>
        <v>ALTRE CATEGORIE MERCEOLOGICHE</v>
      </c>
      <c r="G340" s="11"/>
      <c r="H340" s="6" t="s">
        <v>590</v>
      </c>
      <c r="I340" s="6" t="s">
        <v>591</v>
      </c>
      <c r="J340" s="6">
        <v>50</v>
      </c>
      <c r="K340" s="6">
        <v>21911.834800000001</v>
      </c>
      <c r="L340" s="5">
        <v>1095591.74</v>
      </c>
      <c r="M340" s="6">
        <v>50</v>
      </c>
      <c r="N340" s="6" t="s">
        <v>597</v>
      </c>
      <c r="O340" s="6">
        <v>1071437</v>
      </c>
      <c r="P340" s="6">
        <v>180</v>
      </c>
      <c r="Q340" s="6">
        <v>180</v>
      </c>
      <c r="R340" s="6" t="s">
        <v>82</v>
      </c>
      <c r="S340" s="6" t="s">
        <v>82</v>
      </c>
      <c r="U340" s="6" t="s">
        <v>593</v>
      </c>
      <c r="V340" s="6" t="s">
        <v>28</v>
      </c>
      <c r="X340" s="6" t="s">
        <v>594</v>
      </c>
      <c r="Y340">
        <f>COUNTA(H340:X340)</f>
        <v>15</v>
      </c>
    </row>
    <row r="341" spans="1:25" ht="15.75">
      <c r="A341" s="10" t="s">
        <v>564</v>
      </c>
      <c r="B341" s="10" t="s">
        <v>619</v>
      </c>
      <c r="C341" s="40" t="s">
        <v>618</v>
      </c>
      <c r="D341" s="33">
        <v>401066.38</v>
      </c>
      <c r="E341" s="11" t="s">
        <v>38</v>
      </c>
      <c r="F341" s="11" t="str">
        <f>E341</f>
        <v>ALTRE CATEGORIE MERCEOLOGICHE</v>
      </c>
      <c r="G341" s="11"/>
      <c r="H341" s="6" t="s">
        <v>609</v>
      </c>
      <c r="I341" s="6" t="s">
        <v>610</v>
      </c>
      <c r="J341" s="6">
        <v>12000</v>
      </c>
      <c r="M341" s="6">
        <v>12000</v>
      </c>
      <c r="N341" s="6">
        <v>24.92</v>
      </c>
      <c r="O341" s="6">
        <v>299040</v>
      </c>
      <c r="P341" s="6">
        <v>90</v>
      </c>
      <c r="Q341" s="6">
        <v>90</v>
      </c>
      <c r="T341" s="6" t="s">
        <v>611</v>
      </c>
      <c r="Y341">
        <f>COUNTA(H341:X341)</f>
        <v>9</v>
      </c>
    </row>
    <row r="342" spans="1:25" ht="15.75">
      <c r="A342" s="10" t="s">
        <v>564</v>
      </c>
      <c r="B342" s="10" t="s">
        <v>619</v>
      </c>
      <c r="C342" s="40" t="s">
        <v>618</v>
      </c>
      <c r="D342" s="33">
        <v>401066.38</v>
      </c>
      <c r="E342" s="11" t="s">
        <v>38</v>
      </c>
      <c r="F342" s="11" t="str">
        <f>E342</f>
        <v>ALTRE CATEGORIE MERCEOLOGICHE</v>
      </c>
      <c r="G342" s="11"/>
      <c r="H342" s="6" t="s">
        <v>609</v>
      </c>
      <c r="I342" s="6" t="s">
        <v>612</v>
      </c>
      <c r="J342" s="6">
        <v>1440</v>
      </c>
      <c r="M342" s="6">
        <v>1440</v>
      </c>
      <c r="N342" s="6">
        <v>25.69</v>
      </c>
      <c r="O342" s="6">
        <v>36993.599999999999</v>
      </c>
      <c r="P342" s="6">
        <v>90</v>
      </c>
      <c r="Q342" s="6">
        <v>90</v>
      </c>
      <c r="T342" s="6" t="s">
        <v>611</v>
      </c>
      <c r="X342" s="6" t="s">
        <v>613</v>
      </c>
      <c r="Y342">
        <f>COUNTA(H342:X342)</f>
        <v>10</v>
      </c>
    </row>
    <row r="343" spans="1:25" ht="15.75">
      <c r="A343" s="10" t="s">
        <v>564</v>
      </c>
      <c r="B343" s="10" t="s">
        <v>619</v>
      </c>
      <c r="C343" s="40" t="s">
        <v>618</v>
      </c>
      <c r="D343" s="33">
        <v>401066.38</v>
      </c>
      <c r="E343" s="11" t="s">
        <v>38</v>
      </c>
      <c r="F343" s="11" t="str">
        <f>E343</f>
        <v>ALTRE CATEGORIE MERCEOLOGICHE</v>
      </c>
      <c r="G343" s="11"/>
      <c r="H343" s="6" t="s">
        <v>609</v>
      </c>
      <c r="I343" s="6" t="s">
        <v>614</v>
      </c>
      <c r="J343" s="6">
        <v>1440</v>
      </c>
      <c r="M343" s="6">
        <v>1440</v>
      </c>
      <c r="N343" s="6">
        <v>24.51</v>
      </c>
      <c r="O343" s="6">
        <v>35294.400000000001</v>
      </c>
      <c r="P343" s="6">
        <v>90</v>
      </c>
      <c r="Q343" s="6">
        <v>90</v>
      </c>
      <c r="T343" s="6" t="s">
        <v>611</v>
      </c>
      <c r="Y343">
        <f>COUNTA(H343:X343)</f>
        <v>9</v>
      </c>
    </row>
    <row r="344" spans="1:25" ht="15.75">
      <c r="A344" s="10" t="s">
        <v>564</v>
      </c>
      <c r="B344" s="10" t="s">
        <v>622</v>
      </c>
      <c r="C344" s="45" t="s">
        <v>621</v>
      </c>
      <c r="D344" s="45">
        <v>276500</v>
      </c>
      <c r="E344" s="46" t="s">
        <v>38</v>
      </c>
      <c r="F344" s="11" t="str">
        <f>E344</f>
        <v>ALTRE CATEGORIE MERCEOLOGICHE</v>
      </c>
      <c r="G344" s="11"/>
      <c r="H344" s="35" t="s">
        <v>623</v>
      </c>
      <c r="Y344">
        <f>COUNTA(H344:X344)</f>
        <v>1</v>
      </c>
    </row>
    <row r="345" spans="1:25" ht="15.75">
      <c r="A345" s="10" t="s">
        <v>564</v>
      </c>
      <c r="B345" s="10" t="s">
        <v>650</v>
      </c>
      <c r="C345" s="40" t="s">
        <v>642</v>
      </c>
      <c r="D345" s="33">
        <v>144500</v>
      </c>
      <c r="E345" s="11" t="s">
        <v>38</v>
      </c>
      <c r="F345" s="11" t="str">
        <f>E345</f>
        <v>ALTRE CATEGORIE MERCEOLOGICHE</v>
      </c>
      <c r="G345" s="11"/>
      <c r="H345" s="6" t="s">
        <v>643</v>
      </c>
      <c r="I345" s="6" t="s">
        <v>644</v>
      </c>
      <c r="J345" s="6" t="s">
        <v>645</v>
      </c>
      <c r="K345" s="6" t="s">
        <v>646</v>
      </c>
      <c r="L345" s="5" t="s">
        <v>647</v>
      </c>
      <c r="M345" s="6" t="s">
        <v>648</v>
      </c>
      <c r="N345" s="6">
        <v>1200</v>
      </c>
      <c r="O345" s="6">
        <v>84500</v>
      </c>
      <c r="P345" s="6">
        <v>214</v>
      </c>
      <c r="Q345" s="6">
        <v>214</v>
      </c>
      <c r="R345" s="6" t="s">
        <v>265</v>
      </c>
      <c r="S345" s="6" t="s">
        <v>265</v>
      </c>
      <c r="T345" s="6" t="s">
        <v>649</v>
      </c>
      <c r="U345" s="6" t="s">
        <v>28</v>
      </c>
      <c r="V345" s="6" t="s">
        <v>28</v>
      </c>
      <c r="Y345">
        <f>COUNTA(H345:X345)</f>
        <v>15</v>
      </c>
    </row>
    <row r="346" spans="1:25" ht="15.75">
      <c r="A346" s="10" t="s">
        <v>564</v>
      </c>
      <c r="B346" s="10" t="s">
        <v>660</v>
      </c>
      <c r="C346" s="40" t="s">
        <v>654</v>
      </c>
      <c r="D346" s="33">
        <v>281000</v>
      </c>
      <c r="E346" s="11" t="s">
        <v>38</v>
      </c>
      <c r="F346" s="11" t="str">
        <f>E346</f>
        <v>ALTRE CATEGORIE MERCEOLOGICHE</v>
      </c>
      <c r="G346" s="11"/>
      <c r="H346" s="6" t="s">
        <v>655</v>
      </c>
      <c r="I346" s="6" t="s">
        <v>655</v>
      </c>
      <c r="J346" s="6">
        <v>20</v>
      </c>
      <c r="K346" s="6" t="s">
        <v>656</v>
      </c>
      <c r="L346" s="5">
        <v>281000</v>
      </c>
      <c r="M346" s="6" t="s">
        <v>657</v>
      </c>
      <c r="N346" s="6" t="s">
        <v>658</v>
      </c>
      <c r="O346" s="6" t="s">
        <v>657</v>
      </c>
      <c r="P346" s="6">
        <v>90</v>
      </c>
      <c r="Q346" s="6">
        <v>90</v>
      </c>
      <c r="R346" s="6" t="s">
        <v>82</v>
      </c>
      <c r="S346" s="6" t="s">
        <v>82</v>
      </c>
      <c r="U346" s="6" t="s">
        <v>28</v>
      </c>
      <c r="V346" s="6" t="s">
        <v>28</v>
      </c>
      <c r="W346" s="6" t="s">
        <v>52</v>
      </c>
      <c r="X346" s="6" t="s">
        <v>659</v>
      </c>
      <c r="Y346">
        <f>COUNTA(H346:X346)</f>
        <v>16</v>
      </c>
    </row>
    <row r="347" spans="1:25" ht="15" customHeight="1">
      <c r="A347" s="10" t="s">
        <v>564</v>
      </c>
      <c r="B347" s="10" t="s">
        <v>671</v>
      </c>
      <c r="C347" s="40" t="s">
        <v>667</v>
      </c>
      <c r="D347" s="33">
        <v>1215907.68</v>
      </c>
      <c r="E347" s="11" t="s">
        <v>38</v>
      </c>
      <c r="F347" s="11" t="str">
        <f>E347</f>
        <v>ALTRE CATEGORIE MERCEOLOGICHE</v>
      </c>
      <c r="G347" s="11"/>
      <c r="H347" s="6" t="s">
        <v>668</v>
      </c>
      <c r="I347" s="6" t="s">
        <v>669</v>
      </c>
      <c r="J347" s="6">
        <v>35</v>
      </c>
      <c r="K347" s="6">
        <v>34740.22</v>
      </c>
      <c r="L347" s="5">
        <v>1215907.68</v>
      </c>
      <c r="M347" s="6">
        <v>5</v>
      </c>
      <c r="N347" s="6">
        <v>31417.66</v>
      </c>
      <c r="O347" s="6">
        <v>157088.29999999999</v>
      </c>
      <c r="P347" s="6">
        <v>98</v>
      </c>
      <c r="Q347" s="6">
        <v>98</v>
      </c>
      <c r="W347" s="6" t="s">
        <v>82</v>
      </c>
      <c r="X347" s="6" t="s">
        <v>670</v>
      </c>
      <c r="Y347">
        <f>COUNTA(H347:X347)</f>
        <v>12</v>
      </c>
    </row>
    <row r="348" spans="1:25" ht="15" customHeight="1">
      <c r="A348" s="10" t="s">
        <v>564</v>
      </c>
      <c r="B348" s="10" t="s">
        <v>671</v>
      </c>
      <c r="C348" s="40" t="s">
        <v>667</v>
      </c>
      <c r="D348" s="33">
        <v>1215907.68</v>
      </c>
      <c r="E348" s="11" t="s">
        <v>38</v>
      </c>
      <c r="F348" s="11" t="str">
        <f>E348</f>
        <v>ALTRE CATEGORIE MERCEOLOGICHE</v>
      </c>
      <c r="G348" s="11"/>
      <c r="H348" s="6" t="s">
        <v>668</v>
      </c>
      <c r="I348" s="6" t="s">
        <v>669</v>
      </c>
      <c r="J348" s="6">
        <v>35</v>
      </c>
      <c r="K348" s="6">
        <v>34740.22</v>
      </c>
      <c r="L348" s="5">
        <v>1215907.68</v>
      </c>
      <c r="M348" s="6">
        <v>5</v>
      </c>
      <c r="N348" s="6">
        <v>31816.89</v>
      </c>
      <c r="O348" s="6">
        <v>159084.45000000001</v>
      </c>
      <c r="P348" s="6">
        <v>98</v>
      </c>
      <c r="Q348" s="6">
        <v>98</v>
      </c>
      <c r="W348" s="6" t="s">
        <v>82</v>
      </c>
      <c r="X348" s="6" t="s">
        <v>670</v>
      </c>
      <c r="Y348">
        <f>COUNTA(H348:X348)</f>
        <v>12</v>
      </c>
    </row>
    <row r="349" spans="1:25" ht="15" customHeight="1">
      <c r="A349" s="10" t="s">
        <v>564</v>
      </c>
      <c r="B349" s="10" t="s">
        <v>671</v>
      </c>
      <c r="C349" s="40" t="s">
        <v>667</v>
      </c>
      <c r="D349" s="33">
        <v>1215907.68</v>
      </c>
      <c r="E349" s="11" t="s">
        <v>38</v>
      </c>
      <c r="F349" s="11" t="str">
        <f>E349</f>
        <v>ALTRE CATEGORIE MERCEOLOGICHE</v>
      </c>
      <c r="G349" s="202"/>
      <c r="H349" s="133" t="s">
        <v>668</v>
      </c>
      <c r="I349" s="133" t="s">
        <v>669</v>
      </c>
      <c r="J349" s="133">
        <v>35</v>
      </c>
      <c r="K349" s="133">
        <v>34740.22</v>
      </c>
      <c r="L349" s="5">
        <v>1215907.68</v>
      </c>
      <c r="M349" s="133">
        <v>11</v>
      </c>
      <c r="N349" s="133">
        <v>34194.910000000003</v>
      </c>
      <c r="O349" s="133">
        <v>376144.01</v>
      </c>
      <c r="P349" s="133">
        <v>98</v>
      </c>
      <c r="Q349" s="133">
        <v>98</v>
      </c>
      <c r="R349" s="133"/>
      <c r="S349" s="133"/>
      <c r="T349" s="133"/>
      <c r="U349" s="133"/>
      <c r="V349" s="133"/>
      <c r="W349" s="6" t="s">
        <v>82</v>
      </c>
      <c r="X349" s="6" t="s">
        <v>670</v>
      </c>
      <c r="Y349">
        <f>COUNTA(H349:X349)</f>
        <v>12</v>
      </c>
    </row>
    <row r="350" spans="1:25" ht="15" customHeight="1">
      <c r="A350" s="10" t="s">
        <v>564</v>
      </c>
      <c r="B350" s="10" t="s">
        <v>701</v>
      </c>
      <c r="C350" s="40" t="s">
        <v>693</v>
      </c>
      <c r="D350" s="33">
        <v>198000</v>
      </c>
      <c r="E350" s="11" t="s">
        <v>38</v>
      </c>
      <c r="F350" s="11" t="str">
        <f>E350</f>
        <v>ALTRE CATEGORIE MERCEOLOGICHE</v>
      </c>
      <c r="G350" s="11"/>
      <c r="H350" s="6" t="s">
        <v>694</v>
      </c>
      <c r="I350" s="6" t="s">
        <v>695</v>
      </c>
      <c r="J350" s="91">
        <v>79</v>
      </c>
      <c r="K350" s="91">
        <v>2500</v>
      </c>
      <c r="L350" s="5">
        <v>197500</v>
      </c>
      <c r="M350" s="91">
        <v>25</v>
      </c>
      <c r="N350" s="91">
        <v>2488.88</v>
      </c>
      <c r="O350" s="91">
        <v>62222</v>
      </c>
      <c r="P350" s="91" t="s">
        <v>696</v>
      </c>
      <c r="Q350" s="91" t="s">
        <v>697</v>
      </c>
      <c r="R350" s="91" t="s">
        <v>26</v>
      </c>
      <c r="S350" s="91" t="s">
        <v>26</v>
      </c>
      <c r="T350" s="91" t="s">
        <v>698</v>
      </c>
      <c r="U350" s="6" t="s">
        <v>28</v>
      </c>
      <c r="V350" s="6" t="s">
        <v>28</v>
      </c>
      <c r="W350" s="6" t="s">
        <v>699</v>
      </c>
      <c r="X350" s="6" t="s">
        <v>700</v>
      </c>
      <c r="Y350">
        <f>COUNTA(H350:X350)</f>
        <v>17</v>
      </c>
    </row>
    <row r="351" spans="1:25" ht="15" customHeight="1">
      <c r="A351" s="10" t="s">
        <v>564</v>
      </c>
      <c r="B351" s="10" t="s">
        <v>711</v>
      </c>
      <c r="C351" s="40" t="s">
        <v>707</v>
      </c>
      <c r="D351" s="33">
        <v>147000</v>
      </c>
      <c r="E351" s="11" t="s">
        <v>38</v>
      </c>
      <c r="F351" s="11" t="str">
        <f>E351</f>
        <v>ALTRE CATEGORIE MERCEOLOGICHE</v>
      </c>
      <c r="G351" s="11"/>
      <c r="H351" s="6" t="s">
        <v>708</v>
      </c>
      <c r="I351" s="6" t="s">
        <v>709</v>
      </c>
      <c r="J351" s="91">
        <v>3</v>
      </c>
      <c r="K351" s="91">
        <v>49000</v>
      </c>
      <c r="L351" s="5">
        <v>147000</v>
      </c>
      <c r="M351" s="91">
        <v>3</v>
      </c>
      <c r="N351" s="91">
        <v>49000</v>
      </c>
      <c r="O351" s="91">
        <v>147000</v>
      </c>
      <c r="P351" s="91">
        <v>30</v>
      </c>
      <c r="Q351" s="91">
        <v>55</v>
      </c>
      <c r="R351" s="91" t="s">
        <v>26</v>
      </c>
      <c r="S351" s="91" t="s">
        <v>26</v>
      </c>
      <c r="T351" s="91" t="s">
        <v>710</v>
      </c>
      <c r="U351" s="91" t="s">
        <v>28</v>
      </c>
      <c r="V351" s="91" t="s">
        <v>28</v>
      </c>
      <c r="W351" s="91"/>
      <c r="Y351">
        <f>COUNTA(H351:X351)</f>
        <v>15</v>
      </c>
    </row>
    <row r="352" spans="1:25" ht="15.75">
      <c r="A352" s="10" t="s">
        <v>564</v>
      </c>
      <c r="B352" s="10" t="s">
        <v>722</v>
      </c>
      <c r="C352" s="40" t="s">
        <v>717</v>
      </c>
      <c r="D352" s="33">
        <v>75269.119999999995</v>
      </c>
      <c r="E352" s="11" t="s">
        <v>38</v>
      </c>
      <c r="F352" s="11" t="str">
        <f>E352</f>
        <v>ALTRE CATEGORIE MERCEOLOGICHE</v>
      </c>
      <c r="G352" s="11"/>
      <c r="H352" s="6" t="s">
        <v>718</v>
      </c>
      <c r="I352" s="6" t="s">
        <v>719</v>
      </c>
      <c r="J352" s="6">
        <v>1</v>
      </c>
      <c r="K352" s="5">
        <v>75269.119999999995</v>
      </c>
      <c r="L352" s="6">
        <v>75269.119999999995</v>
      </c>
      <c r="M352" s="6">
        <v>1</v>
      </c>
      <c r="N352" s="6" t="s">
        <v>720</v>
      </c>
      <c r="O352" s="6" t="s">
        <v>720</v>
      </c>
      <c r="P352" s="6">
        <v>20</v>
      </c>
      <c r="Q352" s="6">
        <v>20</v>
      </c>
      <c r="R352" s="6" t="s">
        <v>26</v>
      </c>
      <c r="S352" s="6" t="s">
        <v>26</v>
      </c>
      <c r="T352" s="6" t="s">
        <v>721</v>
      </c>
      <c r="U352" s="6" t="s">
        <v>28</v>
      </c>
      <c r="V352" s="6" t="s">
        <v>28</v>
      </c>
      <c r="W352" s="6" t="s">
        <v>324</v>
      </c>
      <c r="X352" s="6" t="s">
        <v>324</v>
      </c>
      <c r="Y352">
        <f>COUNTA(H352:X352)</f>
        <v>17</v>
      </c>
    </row>
    <row r="353" spans="1:27" ht="15" customHeight="1">
      <c r="A353" s="10" t="s">
        <v>564</v>
      </c>
      <c r="B353" s="10" t="s">
        <v>724</v>
      </c>
      <c r="C353" s="40" t="s">
        <v>723</v>
      </c>
      <c r="D353" s="33">
        <v>633570</v>
      </c>
      <c r="E353" s="11" t="s">
        <v>38</v>
      </c>
      <c r="F353" s="11" t="str">
        <f>E353</f>
        <v>ALTRE CATEGORIE MERCEOLOGICHE</v>
      </c>
      <c r="G353" s="11"/>
      <c r="Y353">
        <f>COUNTA(H353:X353)</f>
        <v>0</v>
      </c>
    </row>
    <row r="354" spans="1:27" ht="15" customHeight="1">
      <c r="A354" s="10" t="s">
        <v>564</v>
      </c>
      <c r="B354" s="10" t="s">
        <v>737</v>
      </c>
      <c r="C354" s="40" t="s">
        <v>731</v>
      </c>
      <c r="D354" s="33">
        <v>625000</v>
      </c>
      <c r="E354" s="11" t="s">
        <v>38</v>
      </c>
      <c r="F354" s="11" t="str">
        <f>E354</f>
        <v>ALTRE CATEGORIE MERCEOLOGICHE</v>
      </c>
      <c r="G354" s="11"/>
      <c r="H354" s="6" t="s">
        <v>732</v>
      </c>
      <c r="I354" s="6" t="s">
        <v>733</v>
      </c>
      <c r="J354" s="91" t="s">
        <v>734</v>
      </c>
      <c r="K354" s="91" t="s">
        <v>735</v>
      </c>
      <c r="L354" s="5">
        <v>625000</v>
      </c>
      <c r="M354" s="91"/>
      <c r="N354" s="91"/>
      <c r="O354" s="91"/>
      <c r="P354" s="91"/>
      <c r="R354" s="91"/>
      <c r="S354" s="91"/>
      <c r="X354" s="6" t="s">
        <v>736</v>
      </c>
      <c r="Y354">
        <f>COUNTA(H354:X354)</f>
        <v>6</v>
      </c>
    </row>
    <row r="355" spans="1:27" ht="15" customHeight="1">
      <c r="A355" s="10" t="s">
        <v>564</v>
      </c>
      <c r="B355" s="10" t="s">
        <v>739</v>
      </c>
      <c r="C355" s="40">
        <v>8264254624</v>
      </c>
      <c r="D355" s="33">
        <v>225000</v>
      </c>
      <c r="E355" s="11" t="s">
        <v>38</v>
      </c>
      <c r="F355" s="11" t="str">
        <f>E355</f>
        <v>ALTRE CATEGORIE MERCEOLOGICHE</v>
      </c>
      <c r="G355" s="11"/>
      <c r="J355" s="133"/>
      <c r="K355" s="133"/>
      <c r="M355" s="133"/>
      <c r="N355" s="133"/>
      <c r="O355" s="133"/>
      <c r="P355" s="91"/>
      <c r="R355" s="133"/>
      <c r="S355" s="91"/>
      <c r="Y355">
        <f>COUNTA(H355:X355)</f>
        <v>0</v>
      </c>
    </row>
    <row r="356" spans="1:27" ht="15" customHeight="1">
      <c r="A356" s="10" t="s">
        <v>861</v>
      </c>
      <c r="B356" s="10" t="s">
        <v>899</v>
      </c>
      <c r="C356" s="40" t="s">
        <v>888</v>
      </c>
      <c r="D356" s="33">
        <v>372000</v>
      </c>
      <c r="E356" s="11" t="s">
        <v>38</v>
      </c>
      <c r="F356" s="11" t="str">
        <f>E356</f>
        <v>ALTRE CATEGORIE MERCEOLOGICHE</v>
      </c>
      <c r="G356" s="11"/>
      <c r="H356" s="6" t="s">
        <v>889</v>
      </c>
      <c r="I356" s="6" t="s">
        <v>890</v>
      </c>
      <c r="J356" s="133" t="s">
        <v>891</v>
      </c>
      <c r="K356" s="133">
        <v>372000</v>
      </c>
      <c r="L356" s="5">
        <v>372000</v>
      </c>
      <c r="M356" s="133" t="s">
        <v>892</v>
      </c>
      <c r="N356" s="133" t="s">
        <v>893</v>
      </c>
      <c r="O356" s="133">
        <v>320000</v>
      </c>
      <c r="P356" s="133" t="s">
        <v>894</v>
      </c>
      <c r="Q356" s="133" t="s">
        <v>895</v>
      </c>
      <c r="R356" s="133" t="s">
        <v>26</v>
      </c>
      <c r="S356" s="133" t="s">
        <v>26</v>
      </c>
      <c r="T356" s="133" t="s">
        <v>896</v>
      </c>
      <c r="U356" s="133" t="s">
        <v>28</v>
      </c>
      <c r="V356" s="133" t="s">
        <v>28</v>
      </c>
      <c r="W356" s="133" t="s">
        <v>897</v>
      </c>
      <c r="X356" s="151" t="s">
        <v>898</v>
      </c>
      <c r="Y356">
        <f>COUNTA(H356:X356)</f>
        <v>17</v>
      </c>
    </row>
    <row r="357" spans="1:27" ht="15" customHeight="1">
      <c r="A357" s="10" t="s">
        <v>861</v>
      </c>
      <c r="B357" s="10" t="s">
        <v>909</v>
      </c>
      <c r="C357" s="40" t="s">
        <v>905</v>
      </c>
      <c r="D357" s="33">
        <v>180000</v>
      </c>
      <c r="E357" s="11" t="s">
        <v>38</v>
      </c>
      <c r="F357" s="11" t="str">
        <f>E357</f>
        <v>ALTRE CATEGORIE MERCEOLOGICHE</v>
      </c>
      <c r="G357" s="11"/>
      <c r="H357" s="6" t="s">
        <v>906</v>
      </c>
      <c r="I357" s="6" t="s">
        <v>907</v>
      </c>
      <c r="J357" s="133">
        <v>60</v>
      </c>
      <c r="K357" s="133">
        <v>3000</v>
      </c>
      <c r="L357" s="5">
        <v>180000</v>
      </c>
      <c r="M357" s="133">
        <v>60</v>
      </c>
      <c r="N357" s="133">
        <v>2058.87</v>
      </c>
      <c r="O357" s="133">
        <v>123532.2</v>
      </c>
      <c r="P357" s="133">
        <v>30</v>
      </c>
      <c r="Q357" s="133">
        <v>30</v>
      </c>
      <c r="R357" s="133" t="s">
        <v>26</v>
      </c>
      <c r="S357" s="133" t="s">
        <v>26</v>
      </c>
      <c r="T357" s="133" t="s">
        <v>908</v>
      </c>
      <c r="U357" s="133" t="s">
        <v>28</v>
      </c>
      <c r="V357" s="133" t="s">
        <v>28</v>
      </c>
      <c r="W357" s="133"/>
      <c r="X357" s="151"/>
      <c r="Y357">
        <f>COUNTA(H357:X357)</f>
        <v>15</v>
      </c>
    </row>
    <row r="358" spans="1:27" ht="15" customHeight="1">
      <c r="A358" s="10" t="s">
        <v>861</v>
      </c>
      <c r="B358" s="10" t="s">
        <v>922</v>
      </c>
      <c r="C358" s="40">
        <v>8239122290</v>
      </c>
      <c r="D358" s="33">
        <v>60000</v>
      </c>
      <c r="E358" s="11" t="s">
        <v>38</v>
      </c>
      <c r="F358" s="11" t="str">
        <f>E358</f>
        <v>ALTRE CATEGORIE MERCEOLOGICHE</v>
      </c>
      <c r="G358" s="11"/>
      <c r="H358" s="6" t="s">
        <v>914</v>
      </c>
      <c r="I358" s="6" t="s">
        <v>915</v>
      </c>
      <c r="J358" s="133">
        <v>16</v>
      </c>
      <c r="K358" s="133" t="s">
        <v>916</v>
      </c>
      <c r="L358" s="5">
        <v>60000</v>
      </c>
      <c r="M358" s="133">
        <v>130</v>
      </c>
      <c r="N358" s="133">
        <v>39740</v>
      </c>
      <c r="O358" s="133">
        <v>39740</v>
      </c>
      <c r="P358" s="133" t="s">
        <v>917</v>
      </c>
      <c r="Q358" s="133" t="s">
        <v>917</v>
      </c>
      <c r="R358" s="133" t="s">
        <v>918</v>
      </c>
      <c r="S358" s="133" t="s">
        <v>919</v>
      </c>
      <c r="T358" s="133" t="s">
        <v>920</v>
      </c>
      <c r="U358" s="133" t="s">
        <v>921</v>
      </c>
      <c r="V358" s="133" t="s">
        <v>919</v>
      </c>
      <c r="W358" s="133"/>
      <c r="X358" s="151"/>
      <c r="Y358">
        <f>COUNTA(H358:X358)</f>
        <v>15</v>
      </c>
    </row>
    <row r="359" spans="1:27" ht="15" customHeight="1">
      <c r="A359" s="10" t="s">
        <v>861</v>
      </c>
      <c r="B359" s="10" t="s">
        <v>927</v>
      </c>
      <c r="C359" s="40" t="s">
        <v>926</v>
      </c>
      <c r="D359" s="33">
        <v>456000</v>
      </c>
      <c r="E359" s="11" t="s">
        <v>38</v>
      </c>
      <c r="F359" s="11" t="str">
        <f>E359</f>
        <v>ALTRE CATEGORIE MERCEOLOGICHE</v>
      </c>
      <c r="G359" s="11"/>
      <c r="J359" s="133"/>
      <c r="K359" s="133"/>
      <c r="M359" s="133"/>
      <c r="N359" s="133"/>
      <c r="O359" s="133"/>
      <c r="P359" s="133"/>
      <c r="Q359" s="133"/>
      <c r="R359" s="133"/>
      <c r="S359" s="133"/>
      <c r="T359" s="133"/>
      <c r="U359" s="133"/>
      <c r="V359" s="133"/>
      <c r="W359" s="133"/>
      <c r="X359" s="151"/>
      <c r="Y359">
        <f>COUNTA(H359:X359)</f>
        <v>0</v>
      </c>
    </row>
    <row r="360" spans="1:27" ht="15" customHeight="1">
      <c r="A360" s="10" t="s">
        <v>861</v>
      </c>
      <c r="B360" s="10" t="s">
        <v>958</v>
      </c>
      <c r="C360" s="40" t="s">
        <v>957</v>
      </c>
      <c r="D360" s="33">
        <v>916200</v>
      </c>
      <c r="E360" s="11" t="s">
        <v>38</v>
      </c>
      <c r="F360" s="11" t="str">
        <f>E360</f>
        <v>ALTRE CATEGORIE MERCEOLOGICHE</v>
      </c>
      <c r="G360" s="11"/>
      <c r="H360" s="6" t="s">
        <v>937</v>
      </c>
      <c r="I360" s="6" t="s">
        <v>938</v>
      </c>
      <c r="J360" s="133">
        <v>250</v>
      </c>
      <c r="K360" s="133">
        <v>1364.8</v>
      </c>
      <c r="L360" s="5">
        <v>916200</v>
      </c>
      <c r="M360" s="133">
        <v>250</v>
      </c>
      <c r="N360" s="133">
        <v>900</v>
      </c>
      <c r="O360" s="133">
        <v>225000</v>
      </c>
      <c r="P360" s="133">
        <v>1825</v>
      </c>
      <c r="Q360" s="133">
        <v>1825</v>
      </c>
      <c r="R360" s="133" t="s">
        <v>82</v>
      </c>
      <c r="S360" s="133" t="s">
        <v>82</v>
      </c>
      <c r="T360" s="133" t="s">
        <v>939</v>
      </c>
      <c r="U360" s="133" t="s">
        <v>28</v>
      </c>
      <c r="V360" s="133" t="s">
        <v>28</v>
      </c>
      <c r="W360" s="133"/>
      <c r="X360" s="151" t="s">
        <v>940</v>
      </c>
      <c r="Y360">
        <f>COUNTA(H360:X360)</f>
        <v>16</v>
      </c>
    </row>
    <row r="361" spans="1:27" ht="15" customHeight="1">
      <c r="A361" s="10" t="s">
        <v>861</v>
      </c>
      <c r="B361" s="10" t="s">
        <v>958</v>
      </c>
      <c r="C361" s="40" t="s">
        <v>957</v>
      </c>
      <c r="D361" s="33">
        <v>916200</v>
      </c>
      <c r="E361" s="11" t="s">
        <v>38</v>
      </c>
      <c r="F361" s="11" t="str">
        <f>E361</f>
        <v>ALTRE CATEGORIE MERCEOLOGICHE</v>
      </c>
      <c r="G361" s="11"/>
      <c r="H361" s="6" t="s">
        <v>941</v>
      </c>
      <c r="I361" s="6" t="s">
        <v>942</v>
      </c>
      <c r="J361" s="133">
        <v>250</v>
      </c>
      <c r="K361" s="133">
        <v>1000</v>
      </c>
      <c r="L361" s="5">
        <v>916200</v>
      </c>
      <c r="M361" s="133">
        <v>250</v>
      </c>
      <c r="N361" s="133">
        <v>720</v>
      </c>
      <c r="O361" s="133">
        <v>180000</v>
      </c>
      <c r="P361" s="133">
        <v>1825</v>
      </c>
      <c r="Q361" s="133">
        <v>1825</v>
      </c>
      <c r="R361" s="133" t="s">
        <v>82</v>
      </c>
      <c r="S361" s="133" t="s">
        <v>82</v>
      </c>
      <c r="T361" s="6" t="s">
        <v>939</v>
      </c>
      <c r="U361" s="6" t="s">
        <v>28</v>
      </c>
      <c r="V361" s="6" t="s">
        <v>28</v>
      </c>
      <c r="X361" s="6" t="s">
        <v>940</v>
      </c>
      <c r="Y361">
        <f>COUNTA(H361:X361)</f>
        <v>16</v>
      </c>
    </row>
    <row r="362" spans="1:27" ht="15.75">
      <c r="A362" s="10" t="s">
        <v>861</v>
      </c>
      <c r="B362" s="10" t="s">
        <v>958</v>
      </c>
      <c r="C362" s="40" t="s">
        <v>957</v>
      </c>
      <c r="D362" s="33">
        <v>916200</v>
      </c>
      <c r="E362" s="11" t="s">
        <v>38</v>
      </c>
      <c r="F362" s="11" t="str">
        <f>E362</f>
        <v>ALTRE CATEGORIE MERCEOLOGICHE</v>
      </c>
      <c r="G362" s="11"/>
      <c r="H362" s="6" t="s">
        <v>943</v>
      </c>
      <c r="I362" s="6" t="s">
        <v>944</v>
      </c>
      <c r="J362" s="6">
        <v>83</v>
      </c>
      <c r="K362" s="6">
        <v>1000</v>
      </c>
      <c r="L362" s="5">
        <v>916200</v>
      </c>
      <c r="M362" s="6">
        <v>83</v>
      </c>
      <c r="N362" s="6">
        <v>720</v>
      </c>
      <c r="O362" s="6">
        <v>59760</v>
      </c>
      <c r="P362" s="6">
        <v>1825</v>
      </c>
      <c r="Q362" s="6">
        <v>1825</v>
      </c>
      <c r="R362" s="6" t="s">
        <v>82</v>
      </c>
      <c r="S362" s="6" t="s">
        <v>82</v>
      </c>
      <c r="T362" s="6" t="s">
        <v>939</v>
      </c>
      <c r="U362" s="6" t="s">
        <v>28</v>
      </c>
      <c r="V362" s="6" t="s">
        <v>28</v>
      </c>
      <c r="X362" s="6" t="s">
        <v>940</v>
      </c>
      <c r="Y362">
        <f>COUNTA(H362:X362)</f>
        <v>16</v>
      </c>
    </row>
    <row r="363" spans="1:27" ht="15.75">
      <c r="A363" s="10" t="s">
        <v>861</v>
      </c>
      <c r="B363" s="10" t="s">
        <v>958</v>
      </c>
      <c r="C363" s="40" t="s">
        <v>957</v>
      </c>
      <c r="D363" s="33">
        <v>916200</v>
      </c>
      <c r="E363" s="11" t="s">
        <v>38</v>
      </c>
      <c r="F363" s="11" t="str">
        <f>E363</f>
        <v>ALTRE CATEGORIE MERCEOLOGICHE</v>
      </c>
      <c r="G363" s="203"/>
      <c r="H363" s="91" t="s">
        <v>945</v>
      </c>
      <c r="I363" s="91" t="s">
        <v>946</v>
      </c>
      <c r="J363" s="91">
        <v>83</v>
      </c>
      <c r="K363" s="91">
        <v>1000</v>
      </c>
      <c r="L363" s="5">
        <v>916200</v>
      </c>
      <c r="M363" s="91">
        <v>83</v>
      </c>
      <c r="N363" s="91">
        <v>720</v>
      </c>
      <c r="O363" s="91">
        <v>59760</v>
      </c>
      <c r="P363" s="91">
        <v>1825</v>
      </c>
      <c r="Q363" s="91">
        <v>1825</v>
      </c>
      <c r="R363" s="91" t="s">
        <v>82</v>
      </c>
      <c r="S363" s="91" t="s">
        <v>82</v>
      </c>
      <c r="T363" s="91" t="s">
        <v>939</v>
      </c>
      <c r="U363" s="133" t="s">
        <v>28</v>
      </c>
      <c r="V363" s="91" t="s">
        <v>28</v>
      </c>
      <c r="W363" s="91"/>
      <c r="X363" s="6" t="s">
        <v>940</v>
      </c>
      <c r="Y363">
        <f>COUNTA(H363:X363)</f>
        <v>16</v>
      </c>
    </row>
    <row r="364" spans="1:27" ht="15.75">
      <c r="A364" s="10" t="s">
        <v>861</v>
      </c>
      <c r="B364" s="10" t="s">
        <v>958</v>
      </c>
      <c r="C364" s="40" t="s">
        <v>957</v>
      </c>
      <c r="D364" s="33">
        <v>916200</v>
      </c>
      <c r="E364" s="11" t="s">
        <v>38</v>
      </c>
      <c r="F364" s="11" t="str">
        <f>E364</f>
        <v>ALTRE CATEGORIE MERCEOLOGICHE</v>
      </c>
      <c r="G364" s="202"/>
      <c r="H364" s="133" t="s">
        <v>947</v>
      </c>
      <c r="I364" s="133" t="s">
        <v>948</v>
      </c>
      <c r="J364" s="133">
        <v>84</v>
      </c>
      <c r="K364" s="133">
        <v>1000</v>
      </c>
      <c r="L364" s="5">
        <v>916200</v>
      </c>
      <c r="M364" s="133">
        <v>84</v>
      </c>
      <c r="N364" s="133">
        <v>720</v>
      </c>
      <c r="O364" s="133">
        <v>60480</v>
      </c>
      <c r="P364" s="133">
        <v>1825</v>
      </c>
      <c r="Q364" s="133">
        <v>1825</v>
      </c>
      <c r="R364" s="133" t="s">
        <v>82</v>
      </c>
      <c r="S364" s="133" t="s">
        <v>82</v>
      </c>
      <c r="T364" s="91" t="s">
        <v>939</v>
      </c>
      <c r="U364" s="133" t="s">
        <v>28</v>
      </c>
      <c r="V364" s="133" t="s">
        <v>28</v>
      </c>
      <c r="W364" s="133"/>
      <c r="X364" s="150" t="s">
        <v>940</v>
      </c>
      <c r="Y364">
        <f>COUNTA(H364:X364)</f>
        <v>16</v>
      </c>
      <c r="AA364" s="72"/>
    </row>
    <row r="365" spans="1:27" ht="15.75">
      <c r="A365" s="10" t="s">
        <v>861</v>
      </c>
      <c r="B365" s="10" t="s">
        <v>958</v>
      </c>
      <c r="C365" s="40" t="s">
        <v>957</v>
      </c>
      <c r="D365" s="33">
        <v>916200</v>
      </c>
      <c r="E365" s="11" t="s">
        <v>38</v>
      </c>
      <c r="F365" s="11" t="str">
        <f>E365</f>
        <v>ALTRE CATEGORIE MERCEOLOGICHE</v>
      </c>
      <c r="G365" s="203"/>
      <c r="H365" s="91" t="s">
        <v>949</v>
      </c>
      <c r="I365" s="91" t="s">
        <v>950</v>
      </c>
      <c r="J365" s="91">
        <v>25</v>
      </c>
      <c r="K365" s="91">
        <v>1000</v>
      </c>
      <c r="L365" s="5">
        <v>916200</v>
      </c>
      <c r="M365" s="91">
        <v>25</v>
      </c>
      <c r="N365" s="91">
        <v>720</v>
      </c>
      <c r="O365" s="91">
        <v>18000</v>
      </c>
      <c r="P365" s="91">
        <v>1825</v>
      </c>
      <c r="Q365" s="91">
        <v>1825</v>
      </c>
      <c r="R365" s="91" t="s">
        <v>82</v>
      </c>
      <c r="S365" s="91" t="s">
        <v>82</v>
      </c>
      <c r="T365" s="91" t="s">
        <v>939</v>
      </c>
      <c r="U365" s="91" t="s">
        <v>28</v>
      </c>
      <c r="V365" s="91" t="s">
        <v>28</v>
      </c>
      <c r="W365" s="91"/>
      <c r="X365" s="151" t="s">
        <v>940</v>
      </c>
      <c r="Y365">
        <f>COUNTA(H365:X365)</f>
        <v>16</v>
      </c>
      <c r="AA365" s="72"/>
    </row>
    <row r="366" spans="1:27" ht="15.75">
      <c r="A366" s="10" t="s">
        <v>861</v>
      </c>
      <c r="B366" s="10" t="s">
        <v>958</v>
      </c>
      <c r="C366" s="40" t="s">
        <v>957</v>
      </c>
      <c r="D366" s="33">
        <v>916200</v>
      </c>
      <c r="E366" s="11" t="s">
        <v>38</v>
      </c>
      <c r="F366" s="11" t="str">
        <f>E366</f>
        <v>ALTRE CATEGORIE MERCEOLOGICHE</v>
      </c>
      <c r="G366" s="202"/>
      <c r="H366" s="133" t="s">
        <v>949</v>
      </c>
      <c r="I366" s="133" t="s">
        <v>951</v>
      </c>
      <c r="J366" s="133">
        <v>25</v>
      </c>
      <c r="K366" s="133">
        <v>1000</v>
      </c>
      <c r="L366" s="5">
        <v>916200</v>
      </c>
      <c r="M366" s="133">
        <v>25</v>
      </c>
      <c r="N366" s="133">
        <v>720</v>
      </c>
      <c r="O366" s="133">
        <v>18000</v>
      </c>
      <c r="P366" s="133">
        <v>1825</v>
      </c>
      <c r="Q366" s="133">
        <v>1825</v>
      </c>
      <c r="R366" s="133" t="s">
        <v>82</v>
      </c>
      <c r="S366" s="133" t="s">
        <v>82</v>
      </c>
      <c r="T366" s="91" t="s">
        <v>939</v>
      </c>
      <c r="U366" s="133" t="s">
        <v>28</v>
      </c>
      <c r="V366" s="133" t="s">
        <v>28</v>
      </c>
      <c r="W366" s="133"/>
      <c r="X366" s="151" t="s">
        <v>940</v>
      </c>
      <c r="Y366">
        <f>COUNTA(H366:X366)</f>
        <v>16</v>
      </c>
      <c r="AA366" s="72"/>
    </row>
    <row r="367" spans="1:27" ht="15.75">
      <c r="A367" s="10" t="s">
        <v>861</v>
      </c>
      <c r="B367" s="10" t="s">
        <v>958</v>
      </c>
      <c r="C367" s="40" t="s">
        <v>957</v>
      </c>
      <c r="D367" s="33">
        <v>916200</v>
      </c>
      <c r="E367" s="11" t="s">
        <v>38</v>
      </c>
      <c r="F367" s="11" t="str">
        <f>E367</f>
        <v>ALTRE CATEGORIE MERCEOLOGICHE</v>
      </c>
      <c r="G367" s="202"/>
      <c r="H367" s="133" t="s">
        <v>952</v>
      </c>
      <c r="I367" s="133" t="s">
        <v>953</v>
      </c>
      <c r="J367" s="133">
        <v>25</v>
      </c>
      <c r="K367" s="133">
        <v>1000</v>
      </c>
      <c r="L367" s="5">
        <v>916200</v>
      </c>
      <c r="M367" s="133">
        <v>25</v>
      </c>
      <c r="N367" s="133">
        <v>720</v>
      </c>
      <c r="O367" s="133">
        <v>18000</v>
      </c>
      <c r="P367" s="133">
        <v>1825</v>
      </c>
      <c r="Q367" s="133">
        <v>1825</v>
      </c>
      <c r="R367" s="133" t="s">
        <v>82</v>
      </c>
      <c r="S367" s="133" t="s">
        <v>82</v>
      </c>
      <c r="T367" s="91" t="s">
        <v>939</v>
      </c>
      <c r="U367" s="133" t="s">
        <v>28</v>
      </c>
      <c r="V367" s="133" t="s">
        <v>28</v>
      </c>
      <c r="W367" s="133"/>
      <c r="X367" s="151" t="s">
        <v>940</v>
      </c>
      <c r="Y367">
        <f>COUNTA(H367:X367)</f>
        <v>16</v>
      </c>
      <c r="AA367" s="72"/>
    </row>
    <row r="368" spans="1:27" ht="15.75">
      <c r="A368" s="10" t="s">
        <v>861</v>
      </c>
      <c r="B368" s="10" t="s">
        <v>1036</v>
      </c>
      <c r="C368" s="40" t="s">
        <v>1035</v>
      </c>
      <c r="D368" s="33">
        <v>1040000</v>
      </c>
      <c r="E368" s="11" t="s">
        <v>38</v>
      </c>
      <c r="F368" s="11" t="str">
        <f>E368</f>
        <v>ALTRE CATEGORIE MERCEOLOGICHE</v>
      </c>
      <c r="G368" s="202"/>
      <c r="H368" s="133"/>
      <c r="I368" s="133"/>
      <c r="J368" s="91"/>
      <c r="K368" s="91"/>
      <c r="M368" s="91"/>
      <c r="N368" s="91"/>
      <c r="O368" s="91"/>
      <c r="P368" s="91"/>
      <c r="Q368" s="91"/>
      <c r="R368" s="91"/>
      <c r="S368" s="91"/>
      <c r="T368" s="91"/>
      <c r="U368" s="91"/>
      <c r="V368" s="91"/>
      <c r="W368" s="91"/>
      <c r="X368" s="150"/>
      <c r="Y368">
        <f>COUNTA(H368:X368)</f>
        <v>0</v>
      </c>
      <c r="AA368" s="72"/>
    </row>
    <row r="369" spans="1:31" ht="15.75">
      <c r="A369" s="10" t="s">
        <v>861</v>
      </c>
      <c r="B369" s="10" t="s">
        <v>862</v>
      </c>
      <c r="C369" s="40" t="s">
        <v>860</v>
      </c>
      <c r="D369" s="33">
        <v>589000</v>
      </c>
      <c r="E369" s="11" t="s">
        <v>38</v>
      </c>
      <c r="F369" s="11" t="str">
        <f>E369</f>
        <v>ALTRE CATEGORIE MERCEOLOGICHE</v>
      </c>
      <c r="G369" s="203"/>
      <c r="H369" s="91" t="s">
        <v>1046</v>
      </c>
      <c r="I369" s="91" t="s">
        <v>1047</v>
      </c>
      <c r="J369" s="91">
        <v>95000</v>
      </c>
      <c r="K369" s="91">
        <v>62</v>
      </c>
      <c r="L369" s="5">
        <v>589000</v>
      </c>
      <c r="M369" s="91"/>
      <c r="N369" s="91">
        <v>62</v>
      </c>
      <c r="O369" s="91">
        <v>589000</v>
      </c>
      <c r="P369" s="91">
        <v>1</v>
      </c>
      <c r="Q369" s="91">
        <v>1</v>
      </c>
      <c r="R369" s="91" t="s">
        <v>26</v>
      </c>
      <c r="S369" s="91" t="s">
        <v>26</v>
      </c>
      <c r="T369" s="91" t="s">
        <v>1048</v>
      </c>
      <c r="U369" s="91" t="s">
        <v>28</v>
      </c>
      <c r="V369" s="91" t="s">
        <v>28</v>
      </c>
      <c r="W369" s="91" t="s">
        <v>1049</v>
      </c>
      <c r="X369" s="150" t="s">
        <v>1050</v>
      </c>
      <c r="Y369">
        <f>COUNTA(H369:X369)</f>
        <v>16</v>
      </c>
      <c r="AA369" s="72"/>
      <c r="AB369" s="72"/>
      <c r="AC369" s="72"/>
      <c r="AD369" s="72"/>
      <c r="AE369" s="72"/>
    </row>
    <row r="370" spans="1:31" ht="15.75">
      <c r="A370" s="10" t="s">
        <v>2035</v>
      </c>
      <c r="B370" s="10" t="s">
        <v>2036</v>
      </c>
      <c r="C370" s="32" t="s">
        <v>2057</v>
      </c>
      <c r="D370" s="32">
        <v>153994</v>
      </c>
      <c r="E370" s="5" t="s">
        <v>38</v>
      </c>
      <c r="F370" s="11" t="str">
        <f>E370</f>
        <v>ALTRE CATEGORIE MERCEOLOGICHE</v>
      </c>
      <c r="G370" s="203"/>
      <c r="H370" s="91" t="s">
        <v>2058</v>
      </c>
      <c r="I370" s="91" t="s">
        <v>2059</v>
      </c>
      <c r="J370" s="91"/>
      <c r="K370" s="91">
        <v>136000</v>
      </c>
      <c r="L370" s="5">
        <v>155320</v>
      </c>
      <c r="M370" s="91"/>
      <c r="N370" s="91">
        <v>136000</v>
      </c>
      <c r="O370" s="91">
        <v>155320</v>
      </c>
      <c r="P370" s="91" t="s">
        <v>2060</v>
      </c>
      <c r="Q370" s="91" t="s">
        <v>2060</v>
      </c>
      <c r="R370" s="91" t="s">
        <v>26</v>
      </c>
      <c r="S370" s="91" t="s">
        <v>26</v>
      </c>
      <c r="T370" s="91"/>
      <c r="U370" s="91" t="s">
        <v>28</v>
      </c>
      <c r="V370" s="91" t="s">
        <v>28</v>
      </c>
      <c r="W370" s="91"/>
      <c r="X370" s="91" t="s">
        <v>2054</v>
      </c>
      <c r="Y370">
        <f>COUNTA(H370:X370)</f>
        <v>13</v>
      </c>
      <c r="AA370" s="72"/>
    </row>
    <row r="371" spans="1:31" ht="15.75">
      <c r="A371" s="10" t="s">
        <v>2035</v>
      </c>
      <c r="B371" s="10" t="s">
        <v>2036</v>
      </c>
      <c r="C371" s="32" t="s">
        <v>2057</v>
      </c>
      <c r="D371" s="32">
        <v>153994</v>
      </c>
      <c r="E371" s="5" t="s">
        <v>38</v>
      </c>
      <c r="F371" s="11" t="str">
        <f>E371</f>
        <v>ALTRE CATEGORIE MERCEOLOGICHE</v>
      </c>
      <c r="G371" s="202"/>
      <c r="H371" s="133" t="s">
        <v>2058</v>
      </c>
      <c r="I371" s="133" t="s">
        <v>1944</v>
      </c>
      <c r="J371" s="133">
        <v>846</v>
      </c>
      <c r="K371" s="133">
        <v>20</v>
      </c>
      <c r="L371" s="5">
        <v>155320</v>
      </c>
      <c r="M371" s="133">
        <v>846</v>
      </c>
      <c r="N371" s="133">
        <v>20</v>
      </c>
      <c r="O371" s="133">
        <v>155320</v>
      </c>
      <c r="P371" s="91" t="s">
        <v>2060</v>
      </c>
      <c r="Q371" s="133" t="s">
        <v>2060</v>
      </c>
      <c r="R371" s="133" t="s">
        <v>26</v>
      </c>
      <c r="S371" s="133" t="s">
        <v>26</v>
      </c>
      <c r="T371" s="133"/>
      <c r="U371" s="133" t="s">
        <v>28</v>
      </c>
      <c r="V371" s="133" t="s">
        <v>28</v>
      </c>
      <c r="W371" s="133"/>
      <c r="X371" s="91" t="s">
        <v>2054</v>
      </c>
      <c r="Y371">
        <f>COUNTA(H371:X371)</f>
        <v>15</v>
      </c>
      <c r="AA371" s="72"/>
    </row>
    <row r="372" spans="1:31" ht="15.75">
      <c r="A372" s="10" t="s">
        <v>2035</v>
      </c>
      <c r="B372" s="10" t="s">
        <v>2036</v>
      </c>
      <c r="C372" s="32" t="s">
        <v>2057</v>
      </c>
      <c r="D372" s="32">
        <v>153994</v>
      </c>
      <c r="E372" s="5" t="s">
        <v>38</v>
      </c>
      <c r="F372" s="11" t="str">
        <f>E372</f>
        <v>ALTRE CATEGORIE MERCEOLOGICHE</v>
      </c>
      <c r="G372" s="202"/>
      <c r="H372" s="133" t="s">
        <v>2058</v>
      </c>
      <c r="I372" s="133" t="s">
        <v>1944</v>
      </c>
      <c r="J372" s="133">
        <v>120</v>
      </c>
      <c r="K372" s="133">
        <v>20</v>
      </c>
      <c r="L372" s="5">
        <v>155320</v>
      </c>
      <c r="M372" s="133">
        <v>120</v>
      </c>
      <c r="N372" s="133">
        <v>20</v>
      </c>
      <c r="O372" s="133">
        <v>155320</v>
      </c>
      <c r="P372" s="133" t="s">
        <v>2060</v>
      </c>
      <c r="Q372" s="133" t="s">
        <v>2060</v>
      </c>
      <c r="R372" s="133" t="s">
        <v>26</v>
      </c>
      <c r="S372" s="133" t="s">
        <v>26</v>
      </c>
      <c r="T372" s="133"/>
      <c r="U372" s="133" t="s">
        <v>28</v>
      </c>
      <c r="V372" s="133" t="s">
        <v>28</v>
      </c>
      <c r="W372" s="133"/>
      <c r="X372" s="151" t="s">
        <v>2054</v>
      </c>
      <c r="Y372">
        <f>COUNTA(H372:X372)</f>
        <v>15</v>
      </c>
      <c r="AA372" s="72"/>
    </row>
    <row r="373" spans="1:31" ht="15.75">
      <c r="A373" s="10" t="s">
        <v>2035</v>
      </c>
      <c r="B373" s="10" t="s">
        <v>2061</v>
      </c>
      <c r="C373" s="32" t="s">
        <v>2087</v>
      </c>
      <c r="D373" s="32">
        <v>183600</v>
      </c>
      <c r="E373" s="5" t="s">
        <v>38</v>
      </c>
      <c r="F373" s="11" t="str">
        <f>E373</f>
        <v>ALTRE CATEGORIE MERCEOLOGICHE</v>
      </c>
      <c r="G373" s="203"/>
      <c r="H373" s="91"/>
      <c r="I373" s="91" t="s">
        <v>2088</v>
      </c>
      <c r="J373" s="91">
        <v>15</v>
      </c>
      <c r="K373" s="91">
        <v>14000</v>
      </c>
      <c r="L373" s="5">
        <v>210000</v>
      </c>
      <c r="M373" s="91">
        <v>15</v>
      </c>
      <c r="N373" s="91">
        <v>13999</v>
      </c>
      <c r="O373" s="91" t="s">
        <v>2089</v>
      </c>
      <c r="P373" s="91"/>
      <c r="Q373" s="91" t="s">
        <v>2090</v>
      </c>
      <c r="R373" s="91" t="s">
        <v>26</v>
      </c>
      <c r="S373" s="91"/>
      <c r="T373" s="133" t="s">
        <v>2091</v>
      </c>
      <c r="U373" s="133"/>
      <c r="V373" s="91"/>
      <c r="W373" s="91" t="s">
        <v>2092</v>
      </c>
      <c r="X373" s="150"/>
      <c r="Y373">
        <f>COUNTA(H373:X373)</f>
        <v>11</v>
      </c>
    </row>
    <row r="374" spans="1:31" ht="15.75">
      <c r="A374" s="10" t="s">
        <v>1798</v>
      </c>
      <c r="B374" s="10" t="s">
        <v>1799</v>
      </c>
      <c r="C374" s="32" t="s">
        <v>1809</v>
      </c>
      <c r="D374" s="32">
        <v>196000</v>
      </c>
      <c r="E374" s="5" t="s">
        <v>38</v>
      </c>
      <c r="F374" s="11" t="str">
        <f>E374</f>
        <v>ALTRE CATEGORIE MERCEOLOGICHE</v>
      </c>
      <c r="G374" s="202"/>
      <c r="H374" s="133" t="s">
        <v>1810</v>
      </c>
      <c r="I374" s="133" t="s">
        <v>1811</v>
      </c>
      <c r="J374" s="133">
        <v>40</v>
      </c>
      <c r="K374" s="133">
        <v>1900</v>
      </c>
      <c r="L374" s="5">
        <v>196000</v>
      </c>
      <c r="M374" s="133">
        <v>40</v>
      </c>
      <c r="N374" s="133">
        <v>4880</v>
      </c>
      <c r="O374" s="133">
        <v>195200</v>
      </c>
      <c r="P374" s="133">
        <v>365</v>
      </c>
      <c r="Q374" s="91">
        <v>365</v>
      </c>
      <c r="R374" s="133"/>
      <c r="S374" s="133" t="s">
        <v>26</v>
      </c>
      <c r="T374" s="133" t="s">
        <v>1812</v>
      </c>
      <c r="U374" s="133" t="s">
        <v>28</v>
      </c>
      <c r="V374" s="133" t="s">
        <v>28</v>
      </c>
      <c r="W374" s="133"/>
      <c r="X374" s="151" t="s">
        <v>1813</v>
      </c>
      <c r="Y374">
        <f>COUNTA(H374:X374)</f>
        <v>15</v>
      </c>
    </row>
    <row r="375" spans="1:31" ht="15.75">
      <c r="A375" s="10" t="s">
        <v>1798</v>
      </c>
      <c r="B375" s="10" t="s">
        <v>1814</v>
      </c>
      <c r="C375" s="32">
        <v>8240135683</v>
      </c>
      <c r="D375" s="32">
        <v>1286249.8500000001</v>
      </c>
      <c r="E375" s="5" t="s">
        <v>38</v>
      </c>
      <c r="F375" s="11" t="str">
        <f>E375</f>
        <v>ALTRE CATEGORIE MERCEOLOGICHE</v>
      </c>
      <c r="G375" s="202"/>
      <c r="H375" s="133" t="s">
        <v>1823</v>
      </c>
      <c r="I375" s="133" t="s">
        <v>1824</v>
      </c>
      <c r="J375" s="133">
        <v>137</v>
      </c>
      <c r="K375" s="133"/>
      <c r="L375" s="5">
        <v>1286249.8500000001</v>
      </c>
      <c r="M375" s="133"/>
      <c r="N375" s="133" t="s">
        <v>1819</v>
      </c>
      <c r="O375" s="133">
        <v>1286249.8500000001</v>
      </c>
      <c r="P375" s="133">
        <v>30</v>
      </c>
      <c r="Q375" s="91">
        <v>30</v>
      </c>
      <c r="R375" s="133" t="s">
        <v>26</v>
      </c>
      <c r="S375" s="133" t="s">
        <v>26</v>
      </c>
      <c r="T375" s="133" t="s">
        <v>1825</v>
      </c>
      <c r="U375" s="133" t="s">
        <v>28</v>
      </c>
      <c r="V375" s="133" t="s">
        <v>28</v>
      </c>
      <c r="W375" s="133"/>
      <c r="X375" s="151" t="s">
        <v>1826</v>
      </c>
      <c r="Y375">
        <f>COUNTA(H375:X375)</f>
        <v>14</v>
      </c>
    </row>
    <row r="376" spans="1:31" ht="15.75">
      <c r="A376" s="10" t="s">
        <v>1798</v>
      </c>
      <c r="B376" s="10" t="s">
        <v>1814</v>
      </c>
      <c r="C376" s="32">
        <v>8240135683</v>
      </c>
      <c r="D376" s="32">
        <v>1286249.8500000001</v>
      </c>
      <c r="E376" s="5" t="s">
        <v>38</v>
      </c>
      <c r="F376" s="11" t="str">
        <f>E376</f>
        <v>ALTRE CATEGORIE MERCEOLOGICHE</v>
      </c>
      <c r="G376" s="202"/>
      <c r="H376" s="133"/>
      <c r="I376" s="133" t="s">
        <v>1827</v>
      </c>
      <c r="J376" s="91">
        <v>137</v>
      </c>
      <c r="K376" s="91"/>
      <c r="L376" s="5">
        <v>1286249.8500000001</v>
      </c>
      <c r="M376" s="91">
        <v>137</v>
      </c>
      <c r="N376" s="91">
        <v>10255.36</v>
      </c>
      <c r="O376" s="91">
        <v>1286249.8500000001</v>
      </c>
      <c r="P376" s="91">
        <v>30</v>
      </c>
      <c r="Q376" s="91">
        <v>30</v>
      </c>
      <c r="R376" s="91" t="s">
        <v>26</v>
      </c>
      <c r="S376" s="91" t="s">
        <v>26</v>
      </c>
      <c r="T376" s="91" t="s">
        <v>318</v>
      </c>
      <c r="U376" s="91" t="s">
        <v>28</v>
      </c>
      <c r="V376" s="91" t="s">
        <v>28</v>
      </c>
      <c r="W376" s="133"/>
      <c r="X376" s="133" t="s">
        <v>1826</v>
      </c>
      <c r="Y376">
        <f>COUNTA(H376:X376)</f>
        <v>14</v>
      </c>
    </row>
    <row r="377" spans="1:31" ht="15.75">
      <c r="A377" s="10" t="s">
        <v>1798</v>
      </c>
      <c r="B377" s="10" t="s">
        <v>1814</v>
      </c>
      <c r="C377" s="32">
        <v>8240135683</v>
      </c>
      <c r="D377" s="32">
        <v>1286249.8500000001</v>
      </c>
      <c r="E377" s="5" t="s">
        <v>38</v>
      </c>
      <c r="F377" s="11" t="str">
        <f>E377</f>
        <v>ALTRE CATEGORIE MERCEOLOGICHE</v>
      </c>
      <c r="G377" s="202"/>
      <c r="H377" s="133"/>
      <c r="I377" s="133" t="s">
        <v>1828</v>
      </c>
      <c r="J377" s="91">
        <v>137</v>
      </c>
      <c r="K377" s="91"/>
      <c r="L377" s="5">
        <v>1286249.8500000001</v>
      </c>
      <c r="M377" s="91"/>
      <c r="N377" s="91"/>
      <c r="O377" s="91">
        <v>1286249.8500000001</v>
      </c>
      <c r="P377" s="91">
        <v>30</v>
      </c>
      <c r="Q377" s="91">
        <v>30</v>
      </c>
      <c r="R377" s="91" t="s">
        <v>26</v>
      </c>
      <c r="S377" s="91" t="s">
        <v>26</v>
      </c>
      <c r="T377" s="91" t="s">
        <v>1829</v>
      </c>
      <c r="U377" s="91" t="s">
        <v>28</v>
      </c>
      <c r="V377" s="91" t="s">
        <v>28</v>
      </c>
      <c r="W377" s="133"/>
      <c r="X377" s="133" t="s">
        <v>1826</v>
      </c>
      <c r="Y377">
        <f>COUNTA(H377:X377)</f>
        <v>12</v>
      </c>
    </row>
    <row r="378" spans="1:31" ht="15.75">
      <c r="A378" s="10" t="s">
        <v>1798</v>
      </c>
      <c r="B378" s="10" t="s">
        <v>1814</v>
      </c>
      <c r="C378" s="32">
        <v>8240135683</v>
      </c>
      <c r="D378" s="32">
        <v>1286249.8500000001</v>
      </c>
      <c r="E378" s="5" t="s">
        <v>38</v>
      </c>
      <c r="F378" s="11" t="str">
        <f>E378</f>
        <v>ALTRE CATEGORIE MERCEOLOGICHE</v>
      </c>
      <c r="G378" s="202"/>
      <c r="H378" s="133"/>
      <c r="I378" s="133" t="s">
        <v>1830</v>
      </c>
      <c r="J378" s="91">
        <v>137</v>
      </c>
      <c r="K378" s="91"/>
      <c r="L378" s="5">
        <v>1286249.8500000001</v>
      </c>
      <c r="M378" s="91"/>
      <c r="N378" s="133"/>
      <c r="O378" s="91">
        <v>1286249.8500000001</v>
      </c>
      <c r="P378" s="91">
        <v>30</v>
      </c>
      <c r="Q378" s="91">
        <v>30</v>
      </c>
      <c r="R378" s="91" t="s">
        <v>26</v>
      </c>
      <c r="S378" s="91" t="s">
        <v>26</v>
      </c>
      <c r="T378" s="91" t="s">
        <v>1831</v>
      </c>
      <c r="U378" s="91" t="s">
        <v>28</v>
      </c>
      <c r="V378" s="91" t="s">
        <v>28</v>
      </c>
      <c r="W378" s="133"/>
      <c r="X378" s="133" t="s">
        <v>1826</v>
      </c>
      <c r="Y378">
        <f>COUNTA(H378:X378)</f>
        <v>12</v>
      </c>
    </row>
    <row r="379" spans="1:31" ht="15.75">
      <c r="A379" s="10" t="s">
        <v>1798</v>
      </c>
      <c r="B379" s="10" t="s">
        <v>1832</v>
      </c>
      <c r="C379" s="32" t="s">
        <v>1833</v>
      </c>
      <c r="D379" s="32">
        <v>213000</v>
      </c>
      <c r="E379" s="5" t="s">
        <v>38</v>
      </c>
      <c r="F379" s="11" t="str">
        <f>E379</f>
        <v>ALTRE CATEGORIE MERCEOLOGICHE</v>
      </c>
      <c r="G379" s="202"/>
      <c r="H379" s="133" t="s">
        <v>1834</v>
      </c>
      <c r="I379" s="133" t="s">
        <v>1835</v>
      </c>
      <c r="J379" s="91">
        <v>1</v>
      </c>
      <c r="K379" s="91">
        <v>120000</v>
      </c>
      <c r="L379" s="5">
        <v>213000</v>
      </c>
      <c r="M379" s="91">
        <v>1</v>
      </c>
      <c r="N379" s="133">
        <v>114000</v>
      </c>
      <c r="O379" s="91">
        <v>114000</v>
      </c>
      <c r="P379" s="91">
        <v>30</v>
      </c>
      <c r="Q379" s="91">
        <v>30</v>
      </c>
      <c r="R379" s="91" t="s">
        <v>26</v>
      </c>
      <c r="S379" s="91" t="s">
        <v>26</v>
      </c>
      <c r="T379" s="91" t="s">
        <v>1836</v>
      </c>
      <c r="U379" s="91" t="s">
        <v>28</v>
      </c>
      <c r="V379" s="91" t="s">
        <v>28</v>
      </c>
      <c r="W379" s="133"/>
      <c r="X379" s="133"/>
      <c r="Y379">
        <f>COUNTA(H379:X379)</f>
        <v>15</v>
      </c>
    </row>
    <row r="380" spans="1:31" ht="15.75">
      <c r="A380" s="10" t="s">
        <v>1798</v>
      </c>
      <c r="B380" s="10" t="s">
        <v>1832</v>
      </c>
      <c r="C380" s="32" t="s">
        <v>1833</v>
      </c>
      <c r="D380" s="32">
        <v>213000</v>
      </c>
      <c r="E380" s="5" t="s">
        <v>38</v>
      </c>
      <c r="F380" s="11" t="str">
        <f>E380</f>
        <v>ALTRE CATEGORIE MERCEOLOGICHE</v>
      </c>
      <c r="G380" s="202"/>
      <c r="H380" s="133" t="s">
        <v>1837</v>
      </c>
      <c r="I380" s="91" t="s">
        <v>1838</v>
      </c>
      <c r="J380" s="133">
        <v>16500</v>
      </c>
      <c r="K380" s="133">
        <v>93000</v>
      </c>
      <c r="L380" s="5">
        <v>213000</v>
      </c>
      <c r="M380" s="91">
        <v>16500</v>
      </c>
      <c r="N380" s="133">
        <v>97794.2</v>
      </c>
      <c r="O380" s="91">
        <v>97794.2</v>
      </c>
      <c r="P380" s="91">
        <v>5</v>
      </c>
      <c r="Q380" s="91">
        <v>5</v>
      </c>
      <c r="R380" s="91" t="s">
        <v>26</v>
      </c>
      <c r="S380" s="91" t="s">
        <v>26</v>
      </c>
      <c r="T380" s="91" t="s">
        <v>1836</v>
      </c>
      <c r="U380" s="91" t="s">
        <v>28</v>
      </c>
      <c r="V380" s="91" t="s">
        <v>28</v>
      </c>
      <c r="W380" s="133"/>
      <c r="X380" s="133"/>
      <c r="Y380">
        <f>COUNTA(H380:X380)</f>
        <v>15</v>
      </c>
    </row>
    <row r="381" spans="1:31" ht="15.75">
      <c r="A381" s="10" t="s">
        <v>1798</v>
      </c>
      <c r="B381" s="10" t="s">
        <v>1850</v>
      </c>
      <c r="C381" s="32" t="s">
        <v>1858</v>
      </c>
      <c r="D381" s="32">
        <v>210000</v>
      </c>
      <c r="E381" s="5" t="s">
        <v>38</v>
      </c>
      <c r="F381" s="11" t="str">
        <f>E381</f>
        <v>ALTRE CATEGORIE MERCEOLOGICHE</v>
      </c>
      <c r="G381" s="202"/>
      <c r="H381" s="133" t="s">
        <v>1859</v>
      </c>
      <c r="I381" s="133" t="s">
        <v>1860</v>
      </c>
      <c r="J381" s="133">
        <v>14</v>
      </c>
      <c r="K381" s="133">
        <v>15000</v>
      </c>
      <c r="L381" s="5">
        <v>210000</v>
      </c>
      <c r="M381" s="91"/>
      <c r="N381" s="133"/>
      <c r="O381" s="91"/>
      <c r="P381" s="91"/>
      <c r="Q381" s="91"/>
      <c r="R381" s="91"/>
      <c r="S381" s="91"/>
      <c r="T381" s="91"/>
      <c r="U381" s="91"/>
      <c r="V381" s="91"/>
      <c r="W381" s="133"/>
      <c r="X381" s="133" t="s">
        <v>1861</v>
      </c>
      <c r="Y381">
        <f>COUNTA(H381:X381)</f>
        <v>6</v>
      </c>
    </row>
    <row r="382" spans="1:31" ht="15.75">
      <c r="A382" s="10" t="s">
        <v>1798</v>
      </c>
      <c r="B382" s="10" t="s">
        <v>1862</v>
      </c>
      <c r="C382" s="32" t="s">
        <v>1876</v>
      </c>
      <c r="D382" s="32">
        <v>210000</v>
      </c>
      <c r="E382" s="5" t="s">
        <v>38</v>
      </c>
      <c r="F382" s="11" t="str">
        <f>E382</f>
        <v>ALTRE CATEGORIE MERCEOLOGICHE</v>
      </c>
      <c r="G382" s="202"/>
      <c r="H382" s="133" t="s">
        <v>1877</v>
      </c>
      <c r="I382" s="133" t="s">
        <v>1877</v>
      </c>
      <c r="J382" s="133">
        <v>1</v>
      </c>
      <c r="K382" s="133">
        <v>210000</v>
      </c>
      <c r="L382" s="5">
        <v>210000</v>
      </c>
      <c r="M382" s="91">
        <v>1</v>
      </c>
      <c r="N382" s="133">
        <v>209100</v>
      </c>
      <c r="O382" s="91">
        <v>209100</v>
      </c>
      <c r="P382" s="91">
        <v>1</v>
      </c>
      <c r="Q382" s="91">
        <v>1</v>
      </c>
      <c r="R382" s="91" t="s">
        <v>26</v>
      </c>
      <c r="S382" s="91" t="s">
        <v>26</v>
      </c>
      <c r="T382" s="91" t="s">
        <v>1878</v>
      </c>
      <c r="U382" s="91" t="s">
        <v>28</v>
      </c>
      <c r="V382" s="91" t="s">
        <v>28</v>
      </c>
      <c r="W382" s="133"/>
      <c r="X382" s="133"/>
      <c r="Y382">
        <f>COUNTA(H382:X382)</f>
        <v>15</v>
      </c>
    </row>
    <row r="383" spans="1:31" ht="15.75">
      <c r="A383" s="10" t="s">
        <v>1798</v>
      </c>
      <c r="B383" s="10" t="s">
        <v>1879</v>
      </c>
      <c r="C383" s="32" t="s">
        <v>1888</v>
      </c>
      <c r="D383" s="32">
        <v>4386000</v>
      </c>
      <c r="E383" s="5" t="s">
        <v>38</v>
      </c>
      <c r="F383" s="11" t="str">
        <f>E383</f>
        <v>ALTRE CATEGORIE MERCEOLOGICHE</v>
      </c>
      <c r="G383" s="202"/>
      <c r="H383" s="133" t="s">
        <v>1889</v>
      </c>
      <c r="I383" s="133" t="s">
        <v>1890</v>
      </c>
      <c r="J383" s="133">
        <v>105</v>
      </c>
      <c r="K383" s="133">
        <v>12700</v>
      </c>
      <c r="L383" s="5">
        <v>4386680</v>
      </c>
      <c r="M383" s="91">
        <v>105</v>
      </c>
      <c r="N383" s="133">
        <v>12700</v>
      </c>
      <c r="O383" s="91">
        <v>1333500</v>
      </c>
      <c r="P383" s="91">
        <v>1460</v>
      </c>
      <c r="Q383" s="91"/>
      <c r="R383" s="91" t="s">
        <v>26</v>
      </c>
      <c r="S383" s="91" t="s">
        <v>26</v>
      </c>
      <c r="T383" s="91"/>
      <c r="U383" s="91"/>
      <c r="V383" s="91"/>
      <c r="W383" s="133"/>
      <c r="X383" s="133" t="s">
        <v>1891</v>
      </c>
      <c r="Y383">
        <f>COUNTA(H383:X383)</f>
        <v>12</v>
      </c>
    </row>
    <row r="384" spans="1:31" ht="15.75">
      <c r="A384" s="10" t="s">
        <v>1798</v>
      </c>
      <c r="B384" s="10" t="s">
        <v>1879</v>
      </c>
      <c r="C384" s="32" t="s">
        <v>1888</v>
      </c>
      <c r="D384" s="32">
        <v>4386000</v>
      </c>
      <c r="E384" s="5" t="s">
        <v>38</v>
      </c>
      <c r="F384" s="11" t="str">
        <f>E384</f>
        <v>ALTRE CATEGORIE MERCEOLOGICHE</v>
      </c>
      <c r="G384" s="202"/>
      <c r="H384" s="133" t="s">
        <v>1889</v>
      </c>
      <c r="I384" s="133" t="s">
        <v>1892</v>
      </c>
      <c r="J384" s="133">
        <v>7</v>
      </c>
      <c r="K384" s="133">
        <v>11400</v>
      </c>
      <c r="L384" s="5">
        <v>4386680</v>
      </c>
      <c r="M384" s="91">
        <v>7</v>
      </c>
      <c r="N384" s="133">
        <v>11400</v>
      </c>
      <c r="O384" s="91">
        <v>79800</v>
      </c>
      <c r="P384" s="91">
        <v>1460</v>
      </c>
      <c r="Q384" s="91"/>
      <c r="R384" s="91" t="s">
        <v>26</v>
      </c>
      <c r="S384" s="91" t="s">
        <v>26</v>
      </c>
      <c r="T384" s="91"/>
      <c r="U384" s="91"/>
      <c r="V384" s="91"/>
      <c r="W384" s="133"/>
      <c r="X384" s="133"/>
      <c r="Y384">
        <f>COUNTA(H384:X384)</f>
        <v>11</v>
      </c>
    </row>
    <row r="385" spans="1:25" ht="15.75">
      <c r="A385" s="10" t="s">
        <v>1798</v>
      </c>
      <c r="B385" s="10" t="s">
        <v>1879</v>
      </c>
      <c r="C385" s="32" t="s">
        <v>1888</v>
      </c>
      <c r="D385" s="32">
        <v>4386000</v>
      </c>
      <c r="E385" s="5" t="s">
        <v>38</v>
      </c>
      <c r="F385" s="11" t="str">
        <f>E385</f>
        <v>ALTRE CATEGORIE MERCEOLOGICHE</v>
      </c>
      <c r="G385" s="202"/>
      <c r="H385" s="133" t="s">
        <v>1889</v>
      </c>
      <c r="I385" s="133" t="s">
        <v>1893</v>
      </c>
      <c r="J385" s="134">
        <v>75</v>
      </c>
      <c r="K385" s="134">
        <v>14050</v>
      </c>
      <c r="L385" s="5">
        <v>4386680</v>
      </c>
      <c r="M385" s="91">
        <v>75</v>
      </c>
      <c r="N385" s="133">
        <v>14050</v>
      </c>
      <c r="O385" s="91">
        <v>1053750</v>
      </c>
      <c r="P385" s="91">
        <v>1460</v>
      </c>
      <c r="Q385" s="91"/>
      <c r="R385" s="91" t="s">
        <v>26</v>
      </c>
      <c r="S385" s="91" t="s">
        <v>26</v>
      </c>
      <c r="T385" s="91"/>
      <c r="U385" s="91"/>
      <c r="V385" s="91"/>
      <c r="W385" s="133"/>
      <c r="X385" s="133"/>
      <c r="Y385">
        <f>COUNTA(H385:X385)</f>
        <v>11</v>
      </c>
    </row>
    <row r="386" spans="1:25" ht="15.75">
      <c r="A386" s="10" t="s">
        <v>1798</v>
      </c>
      <c r="B386" s="10" t="s">
        <v>1879</v>
      </c>
      <c r="C386" s="32" t="s">
        <v>1888</v>
      </c>
      <c r="D386" s="32">
        <v>4386000</v>
      </c>
      <c r="E386" s="5" t="s">
        <v>38</v>
      </c>
      <c r="F386" s="11" t="str">
        <f>E386</f>
        <v>ALTRE CATEGORIE MERCEOLOGICHE</v>
      </c>
      <c r="G386" s="202"/>
      <c r="H386" s="133" t="s">
        <v>1889</v>
      </c>
      <c r="I386" s="133" t="s">
        <v>1892</v>
      </c>
      <c r="J386" s="133">
        <v>5</v>
      </c>
      <c r="K386" s="133">
        <v>12400</v>
      </c>
      <c r="L386" s="5">
        <v>4386680</v>
      </c>
      <c r="M386" s="91">
        <v>5</v>
      </c>
      <c r="N386" s="133">
        <v>12400</v>
      </c>
      <c r="O386" s="91">
        <v>62000</v>
      </c>
      <c r="P386" s="91">
        <v>1460</v>
      </c>
      <c r="Q386" s="91"/>
      <c r="R386" s="91" t="s">
        <v>26</v>
      </c>
      <c r="S386" s="91" t="s">
        <v>26</v>
      </c>
      <c r="T386" s="91"/>
      <c r="U386" s="91"/>
      <c r="V386" s="91"/>
      <c r="W386" s="133"/>
      <c r="X386" s="133"/>
      <c r="Y386">
        <f>COUNTA(H386:X386)</f>
        <v>11</v>
      </c>
    </row>
    <row r="387" spans="1:25" ht="15.75">
      <c r="A387" s="10" t="s">
        <v>1798</v>
      </c>
      <c r="B387" s="10" t="s">
        <v>1879</v>
      </c>
      <c r="C387" s="32" t="s">
        <v>1888</v>
      </c>
      <c r="D387" s="32">
        <v>4386000</v>
      </c>
      <c r="E387" s="5" t="s">
        <v>38</v>
      </c>
      <c r="F387" s="11" t="str">
        <f>E387</f>
        <v>ALTRE CATEGORIE MERCEOLOGICHE</v>
      </c>
      <c r="G387" s="202"/>
      <c r="H387" s="133" t="s">
        <v>1889</v>
      </c>
      <c r="I387" s="91" t="s">
        <v>1894</v>
      </c>
      <c r="J387" s="133">
        <v>66</v>
      </c>
      <c r="K387" s="6">
        <v>14370</v>
      </c>
      <c r="L387" s="5">
        <v>4386680</v>
      </c>
      <c r="M387" s="6">
        <v>66</v>
      </c>
      <c r="N387" s="133">
        <v>14370</v>
      </c>
      <c r="O387" s="91">
        <v>948420</v>
      </c>
      <c r="P387" s="6">
        <v>1460</v>
      </c>
      <c r="R387" s="6" t="s">
        <v>26</v>
      </c>
      <c r="S387" s="6" t="s">
        <v>26</v>
      </c>
      <c r="Y387">
        <f>COUNTA(H387:X387)</f>
        <v>11</v>
      </c>
    </row>
    <row r="388" spans="1:25" ht="15.75">
      <c r="A388" s="10" t="s">
        <v>1798</v>
      </c>
      <c r="B388" s="10" t="s">
        <v>1879</v>
      </c>
      <c r="C388" s="32" t="s">
        <v>1888</v>
      </c>
      <c r="D388" s="32">
        <v>4386000</v>
      </c>
      <c r="E388" s="5" t="s">
        <v>38</v>
      </c>
      <c r="F388" s="11" t="str">
        <f>E388</f>
        <v>ALTRE CATEGORIE MERCEOLOGICHE</v>
      </c>
      <c r="G388" s="202"/>
      <c r="H388" s="133" t="s">
        <v>1889</v>
      </c>
      <c r="I388" s="133" t="s">
        <v>1895</v>
      </c>
      <c r="J388" s="133">
        <v>4</v>
      </c>
      <c r="K388" s="6">
        <v>13120</v>
      </c>
      <c r="L388" s="5">
        <v>4386680</v>
      </c>
      <c r="M388" s="6">
        <v>4</v>
      </c>
      <c r="N388" s="133">
        <v>13120</v>
      </c>
      <c r="O388" s="133">
        <v>52480</v>
      </c>
      <c r="P388" s="6">
        <v>1460</v>
      </c>
      <c r="R388" s="6" t="s">
        <v>26</v>
      </c>
      <c r="S388" s="6" t="s">
        <v>26</v>
      </c>
      <c r="Y388">
        <f>COUNTA(H388:X388)</f>
        <v>11</v>
      </c>
    </row>
    <row r="389" spans="1:25" ht="15.75">
      <c r="A389" s="10" t="s">
        <v>1798</v>
      </c>
      <c r="B389" s="10" t="s">
        <v>1879</v>
      </c>
      <c r="C389" s="32" t="s">
        <v>1888</v>
      </c>
      <c r="D389" s="32">
        <v>4386000</v>
      </c>
      <c r="E389" s="5" t="s">
        <v>38</v>
      </c>
      <c r="F389" s="11" t="str">
        <f>E389</f>
        <v>ALTRE CATEGORIE MERCEOLOGICHE</v>
      </c>
      <c r="G389" s="11"/>
      <c r="H389" s="6" t="s">
        <v>1889</v>
      </c>
      <c r="I389" s="6" t="s">
        <v>1893</v>
      </c>
      <c r="J389" s="133">
        <v>54</v>
      </c>
      <c r="K389" s="133">
        <v>14895</v>
      </c>
      <c r="L389" s="5">
        <v>4386680</v>
      </c>
      <c r="M389" s="6">
        <v>54</v>
      </c>
      <c r="N389" s="6">
        <v>14895</v>
      </c>
      <c r="O389" s="6">
        <v>804330</v>
      </c>
      <c r="P389" s="6">
        <v>1460</v>
      </c>
      <c r="R389" s="6" t="s">
        <v>26</v>
      </c>
      <c r="S389" s="6" t="s">
        <v>26</v>
      </c>
      <c r="Y389">
        <f>COUNTA(H389:X389)</f>
        <v>11</v>
      </c>
    </row>
    <row r="390" spans="1:25" ht="15.75">
      <c r="A390" s="10" t="s">
        <v>1798</v>
      </c>
      <c r="B390" s="10" t="s">
        <v>1879</v>
      </c>
      <c r="C390" s="32" t="s">
        <v>1888</v>
      </c>
      <c r="D390" s="32">
        <v>4386000</v>
      </c>
      <c r="E390" s="5" t="s">
        <v>38</v>
      </c>
      <c r="F390" s="11" t="str">
        <f>E390</f>
        <v>ALTRE CATEGORIE MERCEOLOGICHE</v>
      </c>
      <c r="G390" s="11"/>
      <c r="H390" s="6" t="s">
        <v>1889</v>
      </c>
      <c r="I390" s="6" t="s">
        <v>1892</v>
      </c>
      <c r="J390" s="138">
        <v>4</v>
      </c>
      <c r="K390" s="138">
        <v>13100</v>
      </c>
      <c r="L390" s="5">
        <v>4386680</v>
      </c>
      <c r="M390" s="138">
        <v>4</v>
      </c>
      <c r="N390" s="138">
        <v>13100</v>
      </c>
      <c r="O390" s="138">
        <v>52400</v>
      </c>
      <c r="P390" s="6">
        <v>1460</v>
      </c>
      <c r="R390" s="6" t="s">
        <v>26</v>
      </c>
      <c r="S390" s="6" t="s">
        <v>26</v>
      </c>
      <c r="Y390">
        <f>COUNTA(H390:X390)</f>
        <v>11</v>
      </c>
    </row>
    <row r="391" spans="1:25" ht="15.75">
      <c r="A391" s="10" t="s">
        <v>1798</v>
      </c>
      <c r="B391" s="10" t="s">
        <v>1896</v>
      </c>
      <c r="C391" s="32">
        <v>8263669363</v>
      </c>
      <c r="D391" s="32">
        <v>135000</v>
      </c>
      <c r="E391" s="5" t="s">
        <v>38</v>
      </c>
      <c r="F391" s="11" t="str">
        <f>E391</f>
        <v>ALTRE CATEGORIE MERCEOLOGICHE</v>
      </c>
      <c r="G391" s="209"/>
      <c r="H391" s="157" t="s">
        <v>1897</v>
      </c>
      <c r="I391" s="138" t="s">
        <v>1898</v>
      </c>
      <c r="J391" s="109">
        <v>1</v>
      </c>
      <c r="K391" s="109">
        <v>135000</v>
      </c>
      <c r="L391" s="5">
        <v>135000</v>
      </c>
      <c r="M391" s="138">
        <v>1</v>
      </c>
      <c r="N391" s="138">
        <v>90000</v>
      </c>
      <c r="O391" s="138">
        <v>90000</v>
      </c>
      <c r="P391" s="138"/>
      <c r="R391" s="138" t="s">
        <v>26</v>
      </c>
      <c r="S391" s="138" t="s">
        <v>26</v>
      </c>
      <c r="T391" s="138" t="s">
        <v>1899</v>
      </c>
      <c r="U391" s="138"/>
      <c r="V391" s="138"/>
      <c r="X391" s="6" t="s">
        <v>1900</v>
      </c>
      <c r="Y391">
        <f>COUNTA(H391:X391)</f>
        <v>12</v>
      </c>
    </row>
    <row r="392" spans="1:25" ht="15.75">
      <c r="A392" s="10" t="s">
        <v>1916</v>
      </c>
      <c r="B392" s="10" t="s">
        <v>1917</v>
      </c>
      <c r="C392" s="32">
        <v>8251730702</v>
      </c>
      <c r="D392" s="32">
        <v>400000</v>
      </c>
      <c r="E392" s="5" t="s">
        <v>38</v>
      </c>
      <c r="F392" s="11" t="str">
        <f>E392</f>
        <v>ALTRE CATEGORIE MERCEOLOGICHE</v>
      </c>
      <c r="G392" s="210"/>
      <c r="H392" s="152" t="s">
        <v>1924</v>
      </c>
      <c r="I392" s="6" t="s">
        <v>1925</v>
      </c>
      <c r="J392" s="109">
        <v>12</v>
      </c>
      <c r="K392" s="109">
        <v>3544.32</v>
      </c>
      <c r="L392" s="5">
        <v>400000</v>
      </c>
      <c r="U392" s="6" t="s">
        <v>28</v>
      </c>
      <c r="V392" s="6" t="s">
        <v>28</v>
      </c>
      <c r="Y392">
        <f>COUNTA(H392:X392)</f>
        <v>7</v>
      </c>
    </row>
    <row r="393" spans="1:25" ht="15.75">
      <c r="A393" s="10" t="s">
        <v>1916</v>
      </c>
      <c r="B393" s="10" t="s">
        <v>1917</v>
      </c>
      <c r="C393" s="32">
        <v>8251730702</v>
      </c>
      <c r="D393" s="32">
        <v>400000</v>
      </c>
      <c r="E393" s="5" t="s">
        <v>38</v>
      </c>
      <c r="F393" s="11" t="str">
        <f>E393</f>
        <v>ALTRE CATEGORIE MERCEOLOGICHE</v>
      </c>
      <c r="G393" s="210"/>
      <c r="H393" s="152" t="s">
        <v>1924</v>
      </c>
      <c r="I393" s="6" t="s">
        <v>1926</v>
      </c>
      <c r="J393" s="109">
        <v>12</v>
      </c>
      <c r="K393" s="109">
        <v>2895.36</v>
      </c>
      <c r="L393" s="5">
        <v>400000</v>
      </c>
      <c r="U393" s="6" t="s">
        <v>28</v>
      </c>
      <c r="V393" s="6" t="s">
        <v>28</v>
      </c>
      <c r="Y393">
        <f>COUNTA(H393:X393)</f>
        <v>7</v>
      </c>
    </row>
    <row r="394" spans="1:25" ht="15.75">
      <c r="A394" s="10" t="s">
        <v>1916</v>
      </c>
      <c r="B394" s="10" t="s">
        <v>1917</v>
      </c>
      <c r="C394" s="32">
        <v>8251730702</v>
      </c>
      <c r="D394" s="32">
        <v>400000</v>
      </c>
      <c r="E394" s="5" t="s">
        <v>38</v>
      </c>
      <c r="F394" s="11" t="str">
        <f>E394</f>
        <v>ALTRE CATEGORIE MERCEOLOGICHE</v>
      </c>
      <c r="G394" s="210"/>
      <c r="H394" s="152" t="s">
        <v>1924</v>
      </c>
      <c r="I394" s="6" t="s">
        <v>1927</v>
      </c>
      <c r="J394" s="109">
        <v>5</v>
      </c>
      <c r="K394" s="109">
        <v>3477.24</v>
      </c>
      <c r="L394" s="5">
        <v>400000</v>
      </c>
      <c r="M394" s="109"/>
      <c r="N394" s="109"/>
      <c r="U394" s="6" t="s">
        <v>28</v>
      </c>
      <c r="V394" s="6" t="s">
        <v>28</v>
      </c>
      <c r="Y394">
        <f>COUNTA(H394:X394)</f>
        <v>7</v>
      </c>
    </row>
    <row r="395" spans="1:25" ht="30" customHeight="1">
      <c r="A395" s="10" t="s">
        <v>1916</v>
      </c>
      <c r="B395" s="10" t="s">
        <v>1928</v>
      </c>
      <c r="C395" s="32" t="s">
        <v>1950</v>
      </c>
      <c r="D395" s="32">
        <v>10000000</v>
      </c>
      <c r="E395" s="5" t="s">
        <v>38</v>
      </c>
      <c r="F395" s="11" t="str">
        <f>E395</f>
        <v>ALTRE CATEGORIE MERCEOLOGICHE</v>
      </c>
      <c r="G395" s="210"/>
      <c r="H395" s="139"/>
      <c r="J395" s="109"/>
      <c r="K395" s="109"/>
      <c r="M395" s="109"/>
      <c r="N395" s="109"/>
      <c r="Y395">
        <f>COUNTA(H395:X395)</f>
        <v>0</v>
      </c>
    </row>
    <row r="396" spans="1:25" ht="15.75">
      <c r="A396" s="10" t="s">
        <v>1916</v>
      </c>
      <c r="B396" s="10" t="s">
        <v>1953</v>
      </c>
      <c r="C396" s="32" t="s">
        <v>1954</v>
      </c>
      <c r="D396" s="32">
        <v>131057.18</v>
      </c>
      <c r="E396" s="5" t="s">
        <v>38</v>
      </c>
      <c r="F396" s="11" t="str">
        <f>E396</f>
        <v>ALTRE CATEGORIE MERCEOLOGICHE</v>
      </c>
      <c r="G396" s="11"/>
      <c r="H396" s="6" t="s">
        <v>1955</v>
      </c>
      <c r="I396" s="6" t="s">
        <v>1956</v>
      </c>
      <c r="J396" s="6">
        <v>1</v>
      </c>
      <c r="K396" s="6">
        <v>14914.42</v>
      </c>
      <c r="L396" s="5">
        <v>131057.14</v>
      </c>
      <c r="M396" s="6">
        <v>1</v>
      </c>
      <c r="N396" s="6">
        <v>14914.42</v>
      </c>
      <c r="O396" s="6">
        <v>131057.14</v>
      </c>
      <c r="P396" s="6">
        <v>1</v>
      </c>
      <c r="Q396" s="6">
        <v>1</v>
      </c>
      <c r="R396" s="6" t="s">
        <v>26</v>
      </c>
      <c r="S396" s="6" t="s">
        <v>26</v>
      </c>
      <c r="T396" s="6" t="s">
        <v>1957</v>
      </c>
      <c r="X396" s="6" t="s">
        <v>1958</v>
      </c>
      <c r="Y396">
        <f>COUNTA(H396:X396)</f>
        <v>14</v>
      </c>
    </row>
    <row r="397" spans="1:25" ht="15.75">
      <c r="A397" s="10" t="s">
        <v>1916</v>
      </c>
      <c r="B397" s="10" t="s">
        <v>1953</v>
      </c>
      <c r="C397" s="32" t="s">
        <v>1954</v>
      </c>
      <c r="D397" s="32">
        <v>131057.18</v>
      </c>
      <c r="E397" s="5" t="s">
        <v>38</v>
      </c>
      <c r="F397" s="11" t="str">
        <f>E397</f>
        <v>ALTRE CATEGORIE MERCEOLOGICHE</v>
      </c>
      <c r="G397" s="11"/>
      <c r="H397" s="6" t="s">
        <v>1955</v>
      </c>
      <c r="I397" s="6" t="s">
        <v>1956</v>
      </c>
      <c r="J397" s="6">
        <v>12</v>
      </c>
      <c r="K397" s="6">
        <v>116142.72</v>
      </c>
      <c r="L397" s="5">
        <v>131057.14</v>
      </c>
      <c r="M397" s="6">
        <v>12</v>
      </c>
      <c r="N397" s="6">
        <v>9678.56</v>
      </c>
      <c r="O397" s="6">
        <v>131057.14</v>
      </c>
      <c r="P397" s="6">
        <v>1</v>
      </c>
      <c r="Q397" s="6">
        <v>1</v>
      </c>
      <c r="R397" s="6" t="s">
        <v>26</v>
      </c>
      <c r="S397" s="6" t="s">
        <v>26</v>
      </c>
      <c r="T397" s="6" t="s">
        <v>1957</v>
      </c>
      <c r="X397" s="6" t="s">
        <v>1958</v>
      </c>
      <c r="Y397">
        <f>COUNTA(H397:X397)</f>
        <v>14</v>
      </c>
    </row>
    <row r="398" spans="1:25" ht="15.75">
      <c r="A398" s="10" t="s">
        <v>1916</v>
      </c>
      <c r="B398" s="10" t="s">
        <v>1959</v>
      </c>
      <c r="C398" s="32" t="s">
        <v>1965</v>
      </c>
      <c r="D398" s="32">
        <v>694400</v>
      </c>
      <c r="E398" s="5" t="s">
        <v>38</v>
      </c>
      <c r="F398" s="11" t="str">
        <f>E398</f>
        <v>ALTRE CATEGORIE MERCEOLOGICHE</v>
      </c>
      <c r="G398" s="11"/>
      <c r="H398" s="6" t="s">
        <v>1966</v>
      </c>
      <c r="I398" s="6" t="s">
        <v>1967</v>
      </c>
      <c r="J398" s="6">
        <v>15</v>
      </c>
      <c r="K398" s="6">
        <v>186</v>
      </c>
      <c r="L398" s="5">
        <v>694400</v>
      </c>
      <c r="M398" s="6">
        <v>1792</v>
      </c>
      <c r="N398" s="6">
        <v>186</v>
      </c>
      <c r="O398" s="6">
        <v>694400</v>
      </c>
      <c r="T398" s="6" t="s">
        <v>1451</v>
      </c>
      <c r="U398" s="6" t="s">
        <v>28</v>
      </c>
      <c r="V398" s="6" t="s">
        <v>28</v>
      </c>
      <c r="Y398">
        <f>COUNTA(H398:X398)</f>
        <v>11</v>
      </c>
    </row>
    <row r="399" spans="1:25" ht="15.75">
      <c r="A399" s="10" t="s">
        <v>1916</v>
      </c>
      <c r="B399" s="10" t="s">
        <v>1975</v>
      </c>
      <c r="C399" s="32" t="s">
        <v>1986</v>
      </c>
      <c r="D399" s="32">
        <v>1240427.92</v>
      </c>
      <c r="E399" s="5" t="s">
        <v>38</v>
      </c>
      <c r="F399" s="11" t="str">
        <f>E399</f>
        <v>ALTRE CATEGORIE MERCEOLOGICHE</v>
      </c>
      <c r="G399" s="11"/>
      <c r="H399" s="6" t="s">
        <v>1987</v>
      </c>
      <c r="I399" s="6" t="s">
        <v>1987</v>
      </c>
      <c r="K399" s="6">
        <v>3.3149999999999999</v>
      </c>
      <c r="O399" s="6">
        <v>1290045.04</v>
      </c>
      <c r="P399" s="6">
        <v>306</v>
      </c>
      <c r="Q399" s="6">
        <v>306</v>
      </c>
      <c r="R399" s="6" t="s">
        <v>1988</v>
      </c>
      <c r="S399" s="6" t="s">
        <v>1988</v>
      </c>
      <c r="T399" s="6" t="s">
        <v>1989</v>
      </c>
      <c r="U399" s="6" t="s">
        <v>28</v>
      </c>
      <c r="V399" s="6" t="s">
        <v>28</v>
      </c>
      <c r="W399" s="6" t="s">
        <v>52</v>
      </c>
      <c r="X399" s="6" t="s">
        <v>1990</v>
      </c>
      <c r="Y399">
        <f>COUNTA(H399:X399)</f>
        <v>13</v>
      </c>
    </row>
    <row r="400" spans="1:25" ht="15.75">
      <c r="A400" s="10" t="s">
        <v>2106</v>
      </c>
      <c r="B400" s="10" t="s">
        <v>2107</v>
      </c>
      <c r="C400" s="32" t="s">
        <v>2129</v>
      </c>
      <c r="D400" s="32">
        <v>507000</v>
      </c>
      <c r="E400" s="5" t="s">
        <v>38</v>
      </c>
      <c r="F400" s="11" t="str">
        <f>E400</f>
        <v>ALTRE CATEGORIE MERCEOLOGICHE</v>
      </c>
      <c r="G400" s="11"/>
      <c r="H400" s="6" t="s">
        <v>2130</v>
      </c>
      <c r="I400" s="6" t="s">
        <v>2130</v>
      </c>
      <c r="J400" s="6">
        <v>10</v>
      </c>
      <c r="K400" s="6">
        <v>21450</v>
      </c>
      <c r="L400" s="5">
        <v>491700</v>
      </c>
      <c r="M400" s="6">
        <v>10</v>
      </c>
      <c r="N400" s="6">
        <v>21450</v>
      </c>
      <c r="O400" s="6">
        <v>214500</v>
      </c>
      <c r="P400" s="6" t="s">
        <v>2053</v>
      </c>
      <c r="Q400" s="6" t="s">
        <v>2131</v>
      </c>
      <c r="R400" s="6" t="s">
        <v>26</v>
      </c>
      <c r="S400" s="6" t="s">
        <v>26</v>
      </c>
      <c r="T400" s="6" t="s">
        <v>2132</v>
      </c>
      <c r="U400" s="6" t="s">
        <v>84</v>
      </c>
      <c r="V400" s="6" t="s">
        <v>28</v>
      </c>
      <c r="W400" s="6" t="s">
        <v>2131</v>
      </c>
      <c r="X400" s="6" t="s">
        <v>2133</v>
      </c>
      <c r="Y400">
        <f>COUNTA(H400:X400)</f>
        <v>17</v>
      </c>
    </row>
    <row r="401" spans="1:27" ht="15.75">
      <c r="A401" s="10" t="s">
        <v>2106</v>
      </c>
      <c r="B401" s="10" t="s">
        <v>2107</v>
      </c>
      <c r="C401" s="32" t="s">
        <v>2129</v>
      </c>
      <c r="D401" s="32">
        <v>507000</v>
      </c>
      <c r="E401" s="5" t="s">
        <v>38</v>
      </c>
      <c r="F401" s="11" t="s">
        <v>36</v>
      </c>
      <c r="G401" s="203"/>
      <c r="H401" s="91" t="s">
        <v>1382</v>
      </c>
      <c r="I401" s="91" t="s">
        <v>1382</v>
      </c>
      <c r="J401" s="91">
        <v>10</v>
      </c>
      <c r="K401" s="91">
        <v>9800</v>
      </c>
      <c r="L401" s="5">
        <v>491700</v>
      </c>
      <c r="M401" s="91">
        <v>10</v>
      </c>
      <c r="N401" s="91">
        <v>9800</v>
      </c>
      <c r="O401" s="91">
        <v>98000</v>
      </c>
      <c r="P401" s="91" t="s">
        <v>2053</v>
      </c>
      <c r="Q401" s="91" t="s">
        <v>2134</v>
      </c>
      <c r="R401" s="91" t="s">
        <v>26</v>
      </c>
      <c r="S401" s="91" t="s">
        <v>82</v>
      </c>
      <c r="T401" s="91" t="s">
        <v>2135</v>
      </c>
      <c r="U401" s="133" t="s">
        <v>28</v>
      </c>
      <c r="V401" s="91" t="s">
        <v>28</v>
      </c>
      <c r="W401" s="133" t="s">
        <v>2136</v>
      </c>
      <c r="X401" s="91"/>
      <c r="Y401">
        <f>COUNTA(H401:X401)</f>
        <v>16</v>
      </c>
      <c r="AA401" s="72"/>
    </row>
    <row r="402" spans="1:27" ht="15.75">
      <c r="A402" s="10" t="s">
        <v>2106</v>
      </c>
      <c r="B402" s="10" t="s">
        <v>2107</v>
      </c>
      <c r="C402" s="32" t="s">
        <v>2129</v>
      </c>
      <c r="D402" s="32">
        <v>507000</v>
      </c>
      <c r="E402" s="5" t="s">
        <v>38</v>
      </c>
      <c r="F402" s="11" t="str">
        <f>E402</f>
        <v>ALTRE CATEGORIE MERCEOLOGICHE</v>
      </c>
      <c r="G402" s="203"/>
      <c r="H402" s="91" t="s">
        <v>2137</v>
      </c>
      <c r="I402" s="91" t="s">
        <v>2137</v>
      </c>
      <c r="J402" s="91">
        <v>10</v>
      </c>
      <c r="K402" s="91">
        <v>1900</v>
      </c>
      <c r="L402" s="5">
        <v>491700</v>
      </c>
      <c r="M402" s="91">
        <v>10</v>
      </c>
      <c r="N402" s="91">
        <v>1900</v>
      </c>
      <c r="O402" s="91">
        <v>19000</v>
      </c>
      <c r="P402" s="91" t="s">
        <v>1870</v>
      </c>
      <c r="Q402" s="91" t="s">
        <v>2138</v>
      </c>
      <c r="R402" s="91" t="s">
        <v>26</v>
      </c>
      <c r="S402" s="91" t="s">
        <v>26</v>
      </c>
      <c r="T402" s="91" t="s">
        <v>2139</v>
      </c>
      <c r="U402" s="91" t="s">
        <v>28</v>
      </c>
      <c r="V402" s="91" t="s">
        <v>28</v>
      </c>
      <c r="W402" s="91"/>
      <c r="X402" s="150"/>
      <c r="Y402">
        <f>COUNTA(H402:X402)</f>
        <v>15</v>
      </c>
      <c r="AA402" s="72"/>
    </row>
    <row r="403" spans="1:27" ht="15.75">
      <c r="A403" s="10" t="s">
        <v>2106</v>
      </c>
      <c r="B403" s="10" t="s">
        <v>2107</v>
      </c>
      <c r="C403" s="32" t="s">
        <v>2129</v>
      </c>
      <c r="D403" s="32">
        <v>507000</v>
      </c>
      <c r="E403" s="5" t="s">
        <v>38</v>
      </c>
      <c r="F403" s="11" t="str">
        <f>E403</f>
        <v>ALTRE CATEGORIE MERCEOLOGICHE</v>
      </c>
      <c r="G403" s="202"/>
      <c r="H403" s="133" t="s">
        <v>2140</v>
      </c>
      <c r="I403" s="91" t="s">
        <v>2140</v>
      </c>
      <c r="J403" s="133">
        <v>10</v>
      </c>
      <c r="K403" s="133">
        <v>10240</v>
      </c>
      <c r="L403" s="5">
        <v>491700</v>
      </c>
      <c r="M403" s="133">
        <v>10</v>
      </c>
      <c r="N403" s="133">
        <v>10240</v>
      </c>
      <c r="O403" s="133">
        <v>102400</v>
      </c>
      <c r="P403" s="133" t="s">
        <v>2053</v>
      </c>
      <c r="Q403" s="133" t="s">
        <v>2138</v>
      </c>
      <c r="R403" s="133" t="s">
        <v>26</v>
      </c>
      <c r="S403" s="133" t="s">
        <v>26</v>
      </c>
      <c r="T403" s="91" t="s">
        <v>2141</v>
      </c>
      <c r="U403" s="91" t="s">
        <v>28</v>
      </c>
      <c r="V403" s="91" t="s">
        <v>28</v>
      </c>
      <c r="W403" s="133"/>
      <c r="X403" s="150"/>
      <c r="Y403">
        <f>COUNTA(H403:X403)</f>
        <v>15</v>
      </c>
      <c r="AA403" s="72"/>
    </row>
    <row r="404" spans="1:27" ht="15.75">
      <c r="A404" s="10" t="s">
        <v>2106</v>
      </c>
      <c r="B404" s="10" t="s">
        <v>2107</v>
      </c>
      <c r="C404" s="32" t="s">
        <v>2129</v>
      </c>
      <c r="D404" s="32">
        <v>507000</v>
      </c>
      <c r="E404" s="5" t="s">
        <v>38</v>
      </c>
      <c r="F404" s="11" t="str">
        <f>E404</f>
        <v>ALTRE CATEGORIE MERCEOLOGICHE</v>
      </c>
      <c r="G404" s="202"/>
      <c r="H404" s="133" t="s">
        <v>2142</v>
      </c>
      <c r="I404" s="133" t="s">
        <v>2142</v>
      </c>
      <c r="J404" s="133">
        <v>10</v>
      </c>
      <c r="K404" s="133">
        <v>4490</v>
      </c>
      <c r="L404" s="5">
        <v>491700</v>
      </c>
      <c r="M404" s="133">
        <v>10</v>
      </c>
      <c r="N404" s="133">
        <v>4490</v>
      </c>
      <c r="O404" s="133">
        <v>44990</v>
      </c>
      <c r="P404" s="133" t="s">
        <v>1870</v>
      </c>
      <c r="Q404" s="133" t="s">
        <v>2138</v>
      </c>
      <c r="R404" s="133" t="s">
        <v>26</v>
      </c>
      <c r="S404" s="133" t="s">
        <v>26</v>
      </c>
      <c r="T404" s="91" t="s">
        <v>2143</v>
      </c>
      <c r="U404" s="91" t="s">
        <v>28</v>
      </c>
      <c r="V404" s="91" t="s">
        <v>28</v>
      </c>
      <c r="W404" s="133"/>
      <c r="X404" s="150"/>
      <c r="Y404">
        <f>COUNTA(H404:X404)</f>
        <v>15</v>
      </c>
      <c r="AA404" s="72"/>
    </row>
    <row r="405" spans="1:27" ht="15.75">
      <c r="A405" s="10" t="s">
        <v>2106</v>
      </c>
      <c r="B405" s="10" t="s">
        <v>2107</v>
      </c>
      <c r="C405" s="32" t="s">
        <v>2129</v>
      </c>
      <c r="D405" s="32">
        <v>507000</v>
      </c>
      <c r="E405" s="5" t="s">
        <v>38</v>
      </c>
      <c r="F405" s="11" t="str">
        <f>E405</f>
        <v>ALTRE CATEGORIE MERCEOLOGICHE</v>
      </c>
      <c r="G405" s="202"/>
      <c r="H405" s="133" t="s">
        <v>2144</v>
      </c>
      <c r="I405" s="91" t="s">
        <v>2144</v>
      </c>
      <c r="J405" s="91">
        <v>10</v>
      </c>
      <c r="K405" s="91">
        <v>1290</v>
      </c>
      <c r="L405" s="5">
        <v>491700</v>
      </c>
      <c r="M405" s="91">
        <v>10</v>
      </c>
      <c r="N405" s="91">
        <v>1290</v>
      </c>
      <c r="O405" s="91">
        <v>12900</v>
      </c>
      <c r="P405" s="91" t="s">
        <v>1870</v>
      </c>
      <c r="Q405" s="91" t="s">
        <v>2138</v>
      </c>
      <c r="R405" s="91" t="s">
        <v>26</v>
      </c>
      <c r="S405" s="91" t="s">
        <v>26</v>
      </c>
      <c r="T405" s="91" t="s">
        <v>542</v>
      </c>
      <c r="U405" s="91" t="s">
        <v>28</v>
      </c>
      <c r="V405" s="91" t="s">
        <v>28</v>
      </c>
      <c r="W405" s="91"/>
      <c r="X405" s="150"/>
      <c r="Y405">
        <f>COUNTA(H405:X405)</f>
        <v>15</v>
      </c>
      <c r="AA405" s="72"/>
    </row>
    <row r="406" spans="1:27" ht="15.75">
      <c r="A406" s="10" t="s">
        <v>2106</v>
      </c>
      <c r="B406" s="10" t="s">
        <v>2145</v>
      </c>
      <c r="C406" s="32">
        <v>8263326854</v>
      </c>
      <c r="D406" s="32">
        <v>429597</v>
      </c>
      <c r="E406" s="5" t="s">
        <v>38</v>
      </c>
      <c r="F406" s="11" t="str">
        <f>E406</f>
        <v>ALTRE CATEGORIE MERCEOLOGICHE</v>
      </c>
      <c r="G406" s="202"/>
      <c r="H406" s="133" t="s">
        <v>2169</v>
      </c>
      <c r="I406" s="91" t="s">
        <v>2170</v>
      </c>
      <c r="J406" s="133" t="s">
        <v>2171</v>
      </c>
      <c r="K406" s="133"/>
      <c r="M406" s="133"/>
      <c r="N406" s="133"/>
      <c r="O406" s="133">
        <v>429597</v>
      </c>
      <c r="P406" s="133" t="s">
        <v>2172</v>
      </c>
      <c r="Q406" s="133" t="s">
        <v>2172</v>
      </c>
      <c r="R406" s="133" t="s">
        <v>26</v>
      </c>
      <c r="S406" s="133" t="s">
        <v>26</v>
      </c>
      <c r="T406" s="91" t="s">
        <v>2173</v>
      </c>
      <c r="U406" s="91" t="s">
        <v>26</v>
      </c>
      <c r="V406" s="91" t="s">
        <v>26</v>
      </c>
      <c r="W406" s="133" t="s">
        <v>346</v>
      </c>
      <c r="X406" s="151"/>
      <c r="Y406">
        <f>COUNTA(H406:X406)</f>
        <v>12</v>
      </c>
      <c r="AA406" s="72"/>
    </row>
    <row r="407" spans="1:27" ht="15.75">
      <c r="A407" s="10" t="s">
        <v>1991</v>
      </c>
      <c r="B407" s="10" t="s">
        <v>1992</v>
      </c>
      <c r="C407" s="32" t="s">
        <v>1997</v>
      </c>
      <c r="D407" s="32">
        <v>172032</v>
      </c>
      <c r="E407" s="5" t="s">
        <v>38</v>
      </c>
      <c r="F407" s="11" t="str">
        <f>E407</f>
        <v>ALTRE CATEGORIE MERCEOLOGICHE</v>
      </c>
      <c r="G407" s="202"/>
      <c r="H407" s="133"/>
      <c r="I407" s="91"/>
      <c r="J407" s="134"/>
      <c r="K407" s="134"/>
      <c r="M407" s="134"/>
      <c r="N407" s="134"/>
      <c r="O407" s="134"/>
      <c r="P407" s="134"/>
      <c r="Q407" s="134"/>
      <c r="R407" s="134"/>
      <c r="S407" s="134"/>
      <c r="T407" s="91"/>
      <c r="U407" s="91"/>
      <c r="V407" s="91"/>
      <c r="W407" s="134"/>
      <c r="X407" s="201" t="s">
        <v>1998</v>
      </c>
      <c r="Y407">
        <f>COUNTA(H407:X407)</f>
        <v>1</v>
      </c>
      <c r="AA407" s="72"/>
    </row>
    <row r="408" spans="1:27" ht="15.75">
      <c r="A408" s="10" t="s">
        <v>1991</v>
      </c>
      <c r="B408" s="10" t="s">
        <v>1999</v>
      </c>
      <c r="C408" s="32" t="s">
        <v>2031</v>
      </c>
      <c r="D408" s="32">
        <v>198000</v>
      </c>
      <c r="E408" s="5" t="s">
        <v>38</v>
      </c>
      <c r="F408" s="11" t="str">
        <f>E408</f>
        <v>ALTRE CATEGORIE MERCEOLOGICHE</v>
      </c>
      <c r="G408" s="202"/>
      <c r="H408" s="133" t="s">
        <v>2032</v>
      </c>
      <c r="I408" s="91"/>
      <c r="J408" s="91" t="s">
        <v>2033</v>
      </c>
      <c r="K408" s="91"/>
      <c r="M408" s="91"/>
      <c r="N408" s="91"/>
      <c r="O408" s="91"/>
      <c r="P408" s="91"/>
      <c r="Q408" s="91"/>
      <c r="R408" s="91"/>
      <c r="S408" s="91"/>
      <c r="T408" s="91"/>
      <c r="U408" s="91"/>
      <c r="V408" s="91"/>
      <c r="W408" s="134"/>
      <c r="X408" s="134" t="s">
        <v>2034</v>
      </c>
      <c r="Y408">
        <f>COUNTA(H408:X408)</f>
        <v>3</v>
      </c>
      <c r="AA408" s="72"/>
    </row>
    <row r="409" spans="1:27" ht="15.75">
      <c r="A409" s="10" t="s">
        <v>2200</v>
      </c>
      <c r="B409" s="10" t="s">
        <v>2219</v>
      </c>
      <c r="C409" s="32" t="s">
        <v>2232</v>
      </c>
      <c r="D409" s="32">
        <v>80000</v>
      </c>
      <c r="E409" s="5" t="s">
        <v>38</v>
      </c>
      <c r="F409" s="11" t="str">
        <f>E409</f>
        <v>ALTRE CATEGORIE MERCEOLOGICHE</v>
      </c>
      <c r="G409" s="203"/>
      <c r="H409" s="91" t="s">
        <v>2233</v>
      </c>
      <c r="I409" s="91" t="s">
        <v>1339</v>
      </c>
      <c r="J409" s="91">
        <v>1</v>
      </c>
      <c r="K409" s="91" t="s">
        <v>2234</v>
      </c>
      <c r="L409" s="5" t="s">
        <v>2235</v>
      </c>
      <c r="M409" s="91">
        <v>1</v>
      </c>
      <c r="N409" s="91" t="s">
        <v>2235</v>
      </c>
      <c r="O409" s="91" t="s">
        <v>2235</v>
      </c>
      <c r="P409" s="91" t="s">
        <v>2236</v>
      </c>
      <c r="Q409" s="91" t="s">
        <v>2236</v>
      </c>
      <c r="R409" s="91" t="s">
        <v>26</v>
      </c>
      <c r="S409" s="91" t="s">
        <v>26</v>
      </c>
      <c r="T409" s="91" t="s">
        <v>138</v>
      </c>
      <c r="U409" s="91" t="s">
        <v>28</v>
      </c>
      <c r="V409" s="91" t="s">
        <v>28</v>
      </c>
      <c r="W409" s="91" t="s">
        <v>1583</v>
      </c>
      <c r="X409" s="150" t="s">
        <v>2237</v>
      </c>
      <c r="Y409">
        <f>COUNTA(H409:X409)</f>
        <v>17</v>
      </c>
      <c r="AA409" s="72"/>
    </row>
    <row r="410" spans="1:27" ht="15.75">
      <c r="A410" s="10" t="s">
        <v>2200</v>
      </c>
      <c r="B410" s="10" t="s">
        <v>2245</v>
      </c>
      <c r="C410" s="32" t="s">
        <v>2246</v>
      </c>
      <c r="D410" s="32">
        <v>89700</v>
      </c>
      <c r="E410" s="5" t="s">
        <v>38</v>
      </c>
      <c r="F410" s="11" t="str">
        <f>E410</f>
        <v>ALTRE CATEGORIE MERCEOLOGICHE</v>
      </c>
      <c r="G410" s="203"/>
      <c r="H410" s="91" t="s">
        <v>2247</v>
      </c>
      <c r="I410" s="91" t="s">
        <v>2248</v>
      </c>
      <c r="J410" s="133">
        <v>1</v>
      </c>
      <c r="K410" s="133">
        <v>89700</v>
      </c>
      <c r="L410" s="5">
        <v>89700</v>
      </c>
      <c r="M410" s="91">
        <v>1</v>
      </c>
      <c r="N410" s="91">
        <v>89700</v>
      </c>
      <c r="O410" s="91">
        <v>89700</v>
      </c>
      <c r="P410" s="91">
        <v>43976</v>
      </c>
      <c r="Q410" s="91">
        <v>30</v>
      </c>
      <c r="R410" s="91" t="s">
        <v>26</v>
      </c>
      <c r="S410" s="91" t="s">
        <v>26</v>
      </c>
      <c r="T410" s="91" t="s">
        <v>2249</v>
      </c>
      <c r="U410" s="91" t="s">
        <v>28</v>
      </c>
      <c r="V410" s="91" t="s">
        <v>28</v>
      </c>
      <c r="W410" s="133" t="s">
        <v>346</v>
      </c>
      <c r="X410" s="150" t="s">
        <v>2250</v>
      </c>
      <c r="Y410">
        <f>COUNTA(H410:X410)</f>
        <v>17</v>
      </c>
      <c r="AA410" s="72"/>
    </row>
    <row r="411" spans="1:27" ht="15.75">
      <c r="A411" s="10" t="s">
        <v>2200</v>
      </c>
      <c r="B411" s="10" t="s">
        <v>2251</v>
      </c>
      <c r="C411" s="32">
        <v>8232139003</v>
      </c>
      <c r="D411" s="32">
        <v>197000</v>
      </c>
      <c r="E411" s="5" t="s">
        <v>38</v>
      </c>
      <c r="F411" s="11" t="str">
        <f>E411</f>
        <v>ALTRE CATEGORIE MERCEOLOGICHE</v>
      </c>
      <c r="G411" s="203"/>
      <c r="H411" s="91" t="s">
        <v>2252</v>
      </c>
      <c r="I411" s="91" t="s">
        <v>2253</v>
      </c>
      <c r="J411" s="133">
        <v>1</v>
      </c>
      <c r="K411" s="133">
        <v>135000</v>
      </c>
      <c r="L411" s="5">
        <v>197000</v>
      </c>
      <c r="M411" s="91">
        <v>1</v>
      </c>
      <c r="N411" s="91">
        <v>135000</v>
      </c>
      <c r="O411" s="91"/>
      <c r="P411" s="91"/>
      <c r="Q411" s="91"/>
      <c r="R411" s="91"/>
      <c r="S411" s="91"/>
      <c r="T411" s="91"/>
      <c r="U411" s="91"/>
      <c r="V411" s="91"/>
      <c r="W411" s="133"/>
      <c r="X411" s="91"/>
      <c r="Y411">
        <f>COUNTA(H411:X411)</f>
        <v>7</v>
      </c>
      <c r="AA411" s="72"/>
    </row>
    <row r="412" spans="1:27" ht="15.75">
      <c r="A412" s="10" t="s">
        <v>2200</v>
      </c>
      <c r="B412" s="10" t="s">
        <v>2251</v>
      </c>
      <c r="C412" s="32">
        <v>8232139003</v>
      </c>
      <c r="D412" s="32">
        <v>197000</v>
      </c>
      <c r="E412" s="5" t="s">
        <v>38</v>
      </c>
      <c r="F412" s="11" t="str">
        <f>E412</f>
        <v>ALTRE CATEGORIE MERCEOLOGICHE</v>
      </c>
      <c r="G412" s="11"/>
      <c r="H412" s="6" t="s">
        <v>2252</v>
      </c>
      <c r="I412" s="6" t="s">
        <v>2254</v>
      </c>
      <c r="J412" s="6">
        <v>1</v>
      </c>
      <c r="K412" s="6">
        <v>62000</v>
      </c>
      <c r="L412" s="5">
        <v>197000</v>
      </c>
      <c r="M412" s="6">
        <v>1</v>
      </c>
      <c r="N412" s="6">
        <v>62000</v>
      </c>
      <c r="O412" s="6">
        <v>197000</v>
      </c>
      <c r="Q412" s="6">
        <v>8</v>
      </c>
      <c r="R412" s="6" t="s">
        <v>26</v>
      </c>
      <c r="S412" s="6" t="s">
        <v>26</v>
      </c>
      <c r="T412" s="6" t="s">
        <v>2255</v>
      </c>
      <c r="U412" s="6" t="s">
        <v>28</v>
      </c>
      <c r="V412" s="6" t="s">
        <v>28</v>
      </c>
      <c r="Y412">
        <f>COUNTA(H412:X412)</f>
        <v>14</v>
      </c>
    </row>
    <row r="413" spans="1:27" ht="15.75">
      <c r="A413" s="10" t="s">
        <v>2200</v>
      </c>
      <c r="B413" s="10" t="s">
        <v>2263</v>
      </c>
      <c r="C413" s="32" t="s">
        <v>2284</v>
      </c>
      <c r="D413" s="32">
        <v>149000</v>
      </c>
      <c r="E413" s="5" t="s">
        <v>38</v>
      </c>
      <c r="F413" s="11" t="str">
        <f>E413</f>
        <v>ALTRE CATEGORIE MERCEOLOGICHE</v>
      </c>
      <c r="G413" s="11"/>
      <c r="H413" s="6" t="s">
        <v>2285</v>
      </c>
      <c r="I413" s="6" t="s">
        <v>2286</v>
      </c>
      <c r="J413" s="6" t="s">
        <v>2287</v>
      </c>
      <c r="K413" s="6" t="s">
        <v>2288</v>
      </c>
      <c r="L413" s="5" t="s">
        <v>2289</v>
      </c>
      <c r="M413" s="6" t="s">
        <v>2287</v>
      </c>
      <c r="N413" s="6" t="s">
        <v>2288</v>
      </c>
      <c r="O413" s="6" t="s">
        <v>2290</v>
      </c>
      <c r="P413" s="6" t="s">
        <v>2291</v>
      </c>
      <c r="Q413" s="6" t="s">
        <v>2291</v>
      </c>
      <c r="R413" s="6" t="s">
        <v>26</v>
      </c>
      <c r="S413" s="6" t="s">
        <v>26</v>
      </c>
      <c r="T413" s="6" t="s">
        <v>2292</v>
      </c>
      <c r="U413" s="6" t="s">
        <v>28</v>
      </c>
      <c r="V413" s="6" t="s">
        <v>28</v>
      </c>
      <c r="Y413">
        <f>COUNTA(H413:X413)</f>
        <v>15</v>
      </c>
    </row>
    <row r="414" spans="1:27" ht="15.75">
      <c r="A414" s="10" t="s">
        <v>1492</v>
      </c>
      <c r="B414" s="10" t="s">
        <v>1519</v>
      </c>
      <c r="C414" s="47" t="s">
        <v>1520</v>
      </c>
      <c r="D414" s="94">
        <v>127529.60000000001</v>
      </c>
      <c r="E414" s="52" t="s">
        <v>1211</v>
      </c>
      <c r="F414" s="11" t="str">
        <f>E414</f>
        <v>ALTRI DPI</v>
      </c>
      <c r="G414" s="202" t="s">
        <v>449</v>
      </c>
      <c r="H414" s="133"/>
      <c r="I414" s="133" t="s">
        <v>1521</v>
      </c>
      <c r="J414" s="166">
        <v>4</v>
      </c>
      <c r="K414" s="215">
        <v>19866</v>
      </c>
      <c r="L414" s="56">
        <v>127529.60000000001</v>
      </c>
      <c r="M414" s="166">
        <v>4</v>
      </c>
      <c r="N414" s="215">
        <v>19866</v>
      </c>
      <c r="O414" s="215">
        <v>79464</v>
      </c>
      <c r="P414" s="58">
        <v>23</v>
      </c>
      <c r="Q414" s="58">
        <v>24</v>
      </c>
      <c r="R414" s="53" t="s">
        <v>26</v>
      </c>
      <c r="S414" s="53" t="s">
        <v>26</v>
      </c>
      <c r="T414" s="53" t="s">
        <v>1522</v>
      </c>
      <c r="U414" s="59" t="s">
        <v>28</v>
      </c>
      <c r="V414" s="59" t="s">
        <v>28</v>
      </c>
      <c r="W414" s="50"/>
      <c r="Y414">
        <f>COUNTA(H414:X414)</f>
        <v>14</v>
      </c>
    </row>
    <row r="415" spans="1:27" ht="15" customHeight="1">
      <c r="A415" s="10" t="s">
        <v>1492</v>
      </c>
      <c r="B415" s="10" t="s">
        <v>1519</v>
      </c>
      <c r="C415" s="47" t="s">
        <v>1520</v>
      </c>
      <c r="D415" s="94">
        <v>127529.60000000001</v>
      </c>
      <c r="E415" s="52" t="s">
        <v>1211</v>
      </c>
      <c r="F415" s="11" t="str">
        <f>E415</f>
        <v>ALTRI DPI</v>
      </c>
      <c r="G415" s="11" t="s">
        <v>449</v>
      </c>
      <c r="I415" s="91" t="s">
        <v>1523</v>
      </c>
      <c r="J415" s="168">
        <v>40</v>
      </c>
      <c r="K415" s="214">
        <v>1201.6400000000001</v>
      </c>
      <c r="L415" s="56">
        <v>127529.60000000001</v>
      </c>
      <c r="M415" s="168">
        <v>40</v>
      </c>
      <c r="N415" s="214">
        <v>1201.6400000000001</v>
      </c>
      <c r="O415" s="214">
        <v>48065.599999999999</v>
      </c>
      <c r="P415" s="64">
        <v>23</v>
      </c>
      <c r="Q415" s="64">
        <v>24</v>
      </c>
      <c r="R415" s="65" t="s">
        <v>26</v>
      </c>
      <c r="S415" s="65" t="s">
        <v>26</v>
      </c>
      <c r="T415" s="65" t="s">
        <v>1522</v>
      </c>
      <c r="U415" s="67" t="s">
        <v>28</v>
      </c>
      <c r="V415" s="67" t="s">
        <v>28</v>
      </c>
      <c r="W415" s="92"/>
      <c r="X415" s="6" t="s">
        <v>1524</v>
      </c>
      <c r="Y415">
        <f>COUNTA(H415:X415)</f>
        <v>15</v>
      </c>
    </row>
    <row r="416" spans="1:27" ht="15" customHeight="1">
      <c r="A416" s="10" t="s">
        <v>1492</v>
      </c>
      <c r="B416" s="10" t="s">
        <v>1500</v>
      </c>
      <c r="C416" s="47">
        <v>8248660192</v>
      </c>
      <c r="D416" s="94">
        <v>60000</v>
      </c>
      <c r="E416" s="52" t="s">
        <v>1211</v>
      </c>
      <c r="F416" s="11" t="str">
        <f>E416</f>
        <v>ALTRI DPI</v>
      </c>
      <c r="G416" s="11" t="s">
        <v>2310</v>
      </c>
      <c r="H416" s="34" t="s">
        <v>53</v>
      </c>
      <c r="I416" s="65" t="s">
        <v>1506</v>
      </c>
      <c r="J416" s="54">
        <v>4000</v>
      </c>
      <c r="K416" s="62">
        <v>15</v>
      </c>
      <c r="L416" s="56">
        <v>60000</v>
      </c>
      <c r="M416" s="226">
        <v>4000</v>
      </c>
      <c r="N416" s="247">
        <v>14.872299999999999</v>
      </c>
      <c r="O416" s="247">
        <v>59489</v>
      </c>
      <c r="P416" s="91" t="s">
        <v>1502</v>
      </c>
      <c r="Q416" s="64"/>
      <c r="R416" s="53" t="s">
        <v>26</v>
      </c>
      <c r="S416" s="53" t="s">
        <v>26</v>
      </c>
      <c r="T416" s="65" t="s">
        <v>1507</v>
      </c>
      <c r="U416" s="67" t="s">
        <v>84</v>
      </c>
      <c r="V416" s="59" t="s">
        <v>28</v>
      </c>
      <c r="W416" s="92" t="s">
        <v>1508</v>
      </c>
      <c r="X416" s="6" t="s">
        <v>1509</v>
      </c>
      <c r="Y416">
        <f>COUNTA(H416:X416)</f>
        <v>16</v>
      </c>
    </row>
    <row r="417" spans="1:25" ht="15" customHeight="1">
      <c r="A417" s="10" t="s">
        <v>1533</v>
      </c>
      <c r="B417" s="10" t="s">
        <v>1534</v>
      </c>
      <c r="C417" s="47">
        <v>8251220226</v>
      </c>
      <c r="D417" s="94">
        <v>66931</v>
      </c>
      <c r="E417" s="52" t="s">
        <v>1211</v>
      </c>
      <c r="F417" s="11" t="str">
        <f>E417</f>
        <v>ALTRI DPI</v>
      </c>
      <c r="G417" s="11" t="s">
        <v>449</v>
      </c>
      <c r="I417" s="65" t="s">
        <v>1544</v>
      </c>
      <c r="J417" s="239">
        <v>300</v>
      </c>
      <c r="K417" s="224">
        <v>2.1</v>
      </c>
      <c r="L417" s="56">
        <v>66931</v>
      </c>
      <c r="M417" s="246">
        <v>300</v>
      </c>
      <c r="N417" s="224">
        <v>2.1</v>
      </c>
      <c r="O417" s="250">
        <v>66931</v>
      </c>
      <c r="P417" s="91"/>
      <c r="Q417" s="91"/>
      <c r="R417" s="252" t="s">
        <v>26</v>
      </c>
      <c r="S417" s="252" t="s">
        <v>26</v>
      </c>
      <c r="T417" s="65" t="s">
        <v>1537</v>
      </c>
      <c r="U417" s="67" t="s">
        <v>28</v>
      </c>
      <c r="V417" s="254" t="s">
        <v>28</v>
      </c>
      <c r="W417" s="92"/>
      <c r="Y417">
        <f>COUNTA(H417:X417)</f>
        <v>12</v>
      </c>
    </row>
    <row r="418" spans="1:25" ht="15" customHeight="1">
      <c r="A418" s="10" t="s">
        <v>1533</v>
      </c>
      <c r="B418" s="10" t="s">
        <v>1534</v>
      </c>
      <c r="C418" s="47">
        <v>8251220226</v>
      </c>
      <c r="D418" s="94">
        <v>66931</v>
      </c>
      <c r="E418" s="52" t="s">
        <v>1211</v>
      </c>
      <c r="F418" s="11" t="str">
        <f>E418</f>
        <v>ALTRI DPI</v>
      </c>
      <c r="G418" s="203" t="s">
        <v>216</v>
      </c>
      <c r="H418" s="74" t="s">
        <v>1535</v>
      </c>
      <c r="I418" s="65" t="s">
        <v>1536</v>
      </c>
      <c r="J418" s="61">
        <v>2000</v>
      </c>
      <c r="K418" s="62">
        <v>7</v>
      </c>
      <c r="L418" s="56">
        <v>66931</v>
      </c>
      <c r="M418" s="64">
        <v>2000</v>
      </c>
      <c r="N418" s="62">
        <v>7</v>
      </c>
      <c r="O418" s="219">
        <v>66931</v>
      </c>
      <c r="P418" s="91"/>
      <c r="Q418" s="91"/>
      <c r="R418" s="65" t="s">
        <v>26</v>
      </c>
      <c r="S418" s="65" t="s">
        <v>26</v>
      </c>
      <c r="T418" s="65" t="s">
        <v>1537</v>
      </c>
      <c r="U418" s="59" t="s">
        <v>28</v>
      </c>
      <c r="V418" s="67" t="s">
        <v>28</v>
      </c>
      <c r="W418" s="50"/>
      <c r="Y418">
        <f>COUNTA(H418:X418)</f>
        <v>13</v>
      </c>
    </row>
    <row r="419" spans="1:25" ht="15" customHeight="1">
      <c r="A419" s="10" t="s">
        <v>1533</v>
      </c>
      <c r="B419" s="10" t="s">
        <v>1534</v>
      </c>
      <c r="C419" s="47">
        <v>8251220226</v>
      </c>
      <c r="D419" s="94">
        <v>66931</v>
      </c>
      <c r="E419" s="52" t="s">
        <v>1211</v>
      </c>
      <c r="F419" s="11" t="str">
        <f>E419</f>
        <v>ALTRI DPI</v>
      </c>
      <c r="G419" s="202" t="s">
        <v>216</v>
      </c>
      <c r="H419" s="133"/>
      <c r="I419" s="53" t="s">
        <v>1538</v>
      </c>
      <c r="J419" s="54">
        <v>5191</v>
      </c>
      <c r="K419" s="55">
        <v>3</v>
      </c>
      <c r="L419" s="56">
        <v>66931</v>
      </c>
      <c r="M419" s="58">
        <v>5191</v>
      </c>
      <c r="N419" s="55">
        <v>3</v>
      </c>
      <c r="O419" s="185">
        <v>66931</v>
      </c>
      <c r="P419" s="64"/>
      <c r="Q419" s="64"/>
      <c r="R419" s="53" t="s">
        <v>26</v>
      </c>
      <c r="S419" s="53" t="s">
        <v>26</v>
      </c>
      <c r="T419" s="53" t="s">
        <v>1539</v>
      </c>
      <c r="U419" s="59" t="s">
        <v>28</v>
      </c>
      <c r="V419" s="59" t="s">
        <v>28</v>
      </c>
      <c r="W419" s="50"/>
      <c r="Y419">
        <f>COUNTA(H419:X419)</f>
        <v>12</v>
      </c>
    </row>
    <row r="420" spans="1:25" ht="15" customHeight="1">
      <c r="A420" s="10" t="s">
        <v>1533</v>
      </c>
      <c r="B420" s="10" t="s">
        <v>1534</v>
      </c>
      <c r="C420" s="47">
        <v>8251220226</v>
      </c>
      <c r="D420" s="94">
        <v>66931</v>
      </c>
      <c r="E420" s="52" t="s">
        <v>1211</v>
      </c>
      <c r="F420" s="11" t="str">
        <f>E420</f>
        <v>ALTRI DPI</v>
      </c>
      <c r="G420" s="203" t="s">
        <v>216</v>
      </c>
      <c r="H420" s="91"/>
      <c r="I420" s="65" t="s">
        <v>1543</v>
      </c>
      <c r="J420" s="54">
        <v>1710</v>
      </c>
      <c r="K420" s="55">
        <v>2.8</v>
      </c>
      <c r="L420" s="56">
        <v>66931</v>
      </c>
      <c r="M420" s="58">
        <v>1710</v>
      </c>
      <c r="N420" s="55">
        <v>2.8</v>
      </c>
      <c r="O420" s="185">
        <v>66931</v>
      </c>
      <c r="P420" s="91"/>
      <c r="Q420" s="91"/>
      <c r="R420" s="53" t="s">
        <v>26</v>
      </c>
      <c r="S420" s="53" t="s">
        <v>26</v>
      </c>
      <c r="T420" s="53" t="s">
        <v>1537</v>
      </c>
      <c r="U420" s="59" t="s">
        <v>28</v>
      </c>
      <c r="V420" s="59" t="s">
        <v>28</v>
      </c>
      <c r="W420" s="50"/>
      <c r="Y420">
        <f>COUNTA(H420:X420)</f>
        <v>12</v>
      </c>
    </row>
    <row r="421" spans="1:25" ht="15" customHeight="1">
      <c r="A421" s="10" t="s">
        <v>1533</v>
      </c>
      <c r="B421" s="10" t="s">
        <v>1534</v>
      </c>
      <c r="C421" s="47">
        <v>8251220226</v>
      </c>
      <c r="D421" s="94">
        <v>66931</v>
      </c>
      <c r="E421" s="52" t="s">
        <v>1211</v>
      </c>
      <c r="F421" s="11" t="str">
        <f>E421</f>
        <v>ALTRI DPI</v>
      </c>
      <c r="G421" s="203" t="s">
        <v>2312</v>
      </c>
      <c r="H421" s="91"/>
      <c r="I421" s="65" t="s">
        <v>1540</v>
      </c>
      <c r="J421" s="61">
        <v>20000</v>
      </c>
      <c r="K421" s="62">
        <v>0.06</v>
      </c>
      <c r="L421" s="56">
        <v>66931</v>
      </c>
      <c r="M421" s="64">
        <v>20000</v>
      </c>
      <c r="N421" s="62">
        <v>0.06</v>
      </c>
      <c r="O421" s="219">
        <v>66931</v>
      </c>
      <c r="P421" s="64"/>
      <c r="Q421" s="64"/>
      <c r="R421" s="53" t="s">
        <v>26</v>
      </c>
      <c r="S421" s="53" t="s">
        <v>26</v>
      </c>
      <c r="T421" s="65" t="s">
        <v>1541</v>
      </c>
      <c r="U421" s="67" t="s">
        <v>28</v>
      </c>
      <c r="V421" s="67" t="s">
        <v>28</v>
      </c>
      <c r="W421" s="50"/>
      <c r="Y421">
        <f>COUNTA(H421:X421)</f>
        <v>12</v>
      </c>
    </row>
    <row r="422" spans="1:25" ht="15" customHeight="1">
      <c r="A422" s="10" t="s">
        <v>1533</v>
      </c>
      <c r="B422" s="10" t="s">
        <v>1534</v>
      </c>
      <c r="C422" s="47">
        <v>8251220226</v>
      </c>
      <c r="D422" s="94">
        <v>66931</v>
      </c>
      <c r="E422" s="52" t="s">
        <v>1211</v>
      </c>
      <c r="F422" s="11" t="str">
        <f>E422</f>
        <v>ALTRI DPI</v>
      </c>
      <c r="G422" s="202" t="s">
        <v>2312</v>
      </c>
      <c r="H422" s="133"/>
      <c r="I422" s="53" t="s">
        <v>1542</v>
      </c>
      <c r="J422" s="54">
        <v>5000</v>
      </c>
      <c r="K422" s="55">
        <v>0.08</v>
      </c>
      <c r="L422" s="56">
        <v>66931</v>
      </c>
      <c r="M422" s="58">
        <v>5000</v>
      </c>
      <c r="N422" s="55">
        <v>0.08</v>
      </c>
      <c r="O422" s="185">
        <v>66931</v>
      </c>
      <c r="P422" s="133"/>
      <c r="Q422" s="133"/>
      <c r="R422" s="53" t="s">
        <v>26</v>
      </c>
      <c r="S422" s="53" t="s">
        <v>26</v>
      </c>
      <c r="T422" s="53" t="s">
        <v>1539</v>
      </c>
      <c r="U422" s="59" t="s">
        <v>28</v>
      </c>
      <c r="V422" s="59" t="s">
        <v>28</v>
      </c>
      <c r="W422" s="50"/>
      <c r="Y422">
        <f>COUNTA(H422:X422)</f>
        <v>12</v>
      </c>
    </row>
    <row r="423" spans="1:25" ht="15" customHeight="1">
      <c r="A423" s="10" t="s">
        <v>1533</v>
      </c>
      <c r="B423" s="10" t="s">
        <v>1534</v>
      </c>
      <c r="C423" s="47">
        <v>8251220226</v>
      </c>
      <c r="D423" s="94">
        <v>66931</v>
      </c>
      <c r="E423" s="52" t="s">
        <v>1211</v>
      </c>
      <c r="F423" s="11" t="str">
        <f>E423</f>
        <v>ALTRI DPI</v>
      </c>
      <c r="G423" s="203" t="s">
        <v>2311</v>
      </c>
      <c r="H423" s="91"/>
      <c r="I423" s="65" t="s">
        <v>1545</v>
      </c>
      <c r="J423" s="61">
        <v>2000</v>
      </c>
      <c r="K423" s="62">
        <v>7</v>
      </c>
      <c r="L423" s="56">
        <v>66931</v>
      </c>
      <c r="M423" s="64">
        <v>2000</v>
      </c>
      <c r="N423" s="62">
        <v>7</v>
      </c>
      <c r="O423" s="219">
        <v>66931</v>
      </c>
      <c r="P423" s="91"/>
      <c r="Q423" s="91"/>
      <c r="R423" s="65" t="s">
        <v>26</v>
      </c>
      <c r="S423" s="65" t="s">
        <v>26</v>
      </c>
      <c r="T423" s="53" t="s">
        <v>1546</v>
      </c>
      <c r="U423" s="67" t="s">
        <v>28</v>
      </c>
      <c r="V423" s="67" t="s">
        <v>28</v>
      </c>
      <c r="W423" s="92"/>
      <c r="X423" s="150"/>
      <c r="Y423">
        <f>COUNTA(H423:X423)</f>
        <v>12</v>
      </c>
    </row>
    <row r="424" spans="1:25" ht="15" customHeight="1">
      <c r="A424" s="10" t="s">
        <v>1533</v>
      </c>
      <c r="B424" s="10" t="s">
        <v>1534</v>
      </c>
      <c r="C424" s="47">
        <v>8251220226</v>
      </c>
      <c r="D424" s="94">
        <v>66931</v>
      </c>
      <c r="E424" s="52" t="s">
        <v>1211</v>
      </c>
      <c r="F424" s="11" t="str">
        <f>E424</f>
        <v>ALTRI DPI</v>
      </c>
      <c r="G424" s="202" t="s">
        <v>29</v>
      </c>
      <c r="H424" s="133"/>
      <c r="I424" s="233" t="s">
        <v>1548</v>
      </c>
      <c r="J424" s="236">
        <v>5500</v>
      </c>
      <c r="K424" s="233">
        <v>1.4</v>
      </c>
      <c r="L424" s="56">
        <v>66931</v>
      </c>
      <c r="M424" s="244">
        <v>5500</v>
      </c>
      <c r="N424" s="233">
        <v>1.4</v>
      </c>
      <c r="O424" s="185">
        <v>66931</v>
      </c>
      <c r="P424" s="133"/>
      <c r="Q424" s="133"/>
      <c r="R424" s="53" t="s">
        <v>26</v>
      </c>
      <c r="S424" s="53" t="s">
        <v>26</v>
      </c>
      <c r="T424" s="53" t="s">
        <v>1546</v>
      </c>
      <c r="U424" s="67" t="s">
        <v>28</v>
      </c>
      <c r="V424" s="67" t="s">
        <v>28</v>
      </c>
      <c r="W424" s="92"/>
      <c r="X424" s="150"/>
      <c r="Y424">
        <f>COUNTA(H424:X424)</f>
        <v>12</v>
      </c>
    </row>
    <row r="425" spans="1:25" ht="15" customHeight="1">
      <c r="A425" s="10" t="s">
        <v>1533</v>
      </c>
      <c r="B425" s="10" t="s">
        <v>1534</v>
      </c>
      <c r="C425" s="47">
        <v>8251220226</v>
      </c>
      <c r="D425" s="94">
        <v>66931</v>
      </c>
      <c r="E425" s="52" t="s">
        <v>1211</v>
      </c>
      <c r="F425" s="11" t="str">
        <f>E425</f>
        <v>ALTRI DPI</v>
      </c>
      <c r="G425" s="202" t="s">
        <v>2310</v>
      </c>
      <c r="H425" s="133"/>
      <c r="I425" s="65" t="s">
        <v>1547</v>
      </c>
      <c r="J425" s="61">
        <v>2400</v>
      </c>
      <c r="K425" s="62">
        <v>3.2</v>
      </c>
      <c r="L425" s="56">
        <v>66931</v>
      </c>
      <c r="M425" s="64">
        <v>2400</v>
      </c>
      <c r="N425" s="62">
        <v>3.2</v>
      </c>
      <c r="O425" s="219">
        <v>66931</v>
      </c>
      <c r="P425" s="91"/>
      <c r="Q425" s="91"/>
      <c r="R425" s="65" t="s">
        <v>26</v>
      </c>
      <c r="S425" s="65" t="s">
        <v>26</v>
      </c>
      <c r="T425" s="53" t="s">
        <v>1546</v>
      </c>
      <c r="U425" s="67" t="s">
        <v>28</v>
      </c>
      <c r="V425" s="67" t="s">
        <v>28</v>
      </c>
      <c r="W425" s="92"/>
      <c r="X425" s="91"/>
      <c r="Y425">
        <f>COUNTA(H425:X425)</f>
        <v>12</v>
      </c>
    </row>
    <row r="426" spans="1:25" ht="15" customHeight="1">
      <c r="A426" s="10" t="s">
        <v>1533</v>
      </c>
      <c r="B426" s="10" t="s">
        <v>1534</v>
      </c>
      <c r="C426" s="47">
        <v>8251220226</v>
      </c>
      <c r="D426" s="94">
        <v>66931</v>
      </c>
      <c r="E426" s="52" t="s">
        <v>1211</v>
      </c>
      <c r="F426" s="11" t="str">
        <f>E426</f>
        <v>ALTRI DPI</v>
      </c>
      <c r="G426" s="202" t="s">
        <v>2310</v>
      </c>
      <c r="H426" s="133"/>
      <c r="I426" s="232" t="s">
        <v>1549</v>
      </c>
      <c r="J426" s="235">
        <v>300</v>
      </c>
      <c r="K426" s="233">
        <v>3.2</v>
      </c>
      <c r="L426" s="56">
        <v>66931</v>
      </c>
      <c r="M426" s="233">
        <v>300</v>
      </c>
      <c r="N426" s="233">
        <v>3.2</v>
      </c>
      <c r="O426" s="185">
        <v>66931</v>
      </c>
      <c r="P426" s="133"/>
      <c r="Q426" s="133"/>
      <c r="R426" s="53" t="s">
        <v>26</v>
      </c>
      <c r="S426" s="53" t="s">
        <v>26</v>
      </c>
      <c r="T426" s="53" t="s">
        <v>1546</v>
      </c>
      <c r="U426" s="59" t="s">
        <v>28</v>
      </c>
      <c r="V426" s="59" t="s">
        <v>28</v>
      </c>
      <c r="W426" s="50"/>
      <c r="Y426">
        <f>COUNTA(H426:X426)</f>
        <v>12</v>
      </c>
    </row>
    <row r="427" spans="1:25" ht="15" customHeight="1">
      <c r="A427" s="10" t="s">
        <v>1533</v>
      </c>
      <c r="B427" s="10" t="s">
        <v>1575</v>
      </c>
      <c r="C427" s="47" t="s">
        <v>1576</v>
      </c>
      <c r="D427" s="94">
        <v>87952</v>
      </c>
      <c r="E427" s="52" t="s">
        <v>1211</v>
      </c>
      <c r="F427" s="11" t="str">
        <f>E427</f>
        <v>ALTRI DPI</v>
      </c>
      <c r="G427" s="202" t="s">
        <v>23</v>
      </c>
      <c r="H427" s="229" t="s">
        <v>1577</v>
      </c>
      <c r="I427" s="65" t="s">
        <v>1578</v>
      </c>
      <c r="J427" s="54">
        <v>10900</v>
      </c>
      <c r="K427" s="55">
        <v>8</v>
      </c>
      <c r="L427" s="56">
        <v>87952</v>
      </c>
      <c r="M427" s="226">
        <v>10900</v>
      </c>
      <c r="N427" s="57">
        <v>8</v>
      </c>
      <c r="O427" s="57">
        <v>87952</v>
      </c>
      <c r="P427" s="58" t="s">
        <v>1579</v>
      </c>
      <c r="Q427" s="58" t="s">
        <v>1580</v>
      </c>
      <c r="R427" s="53" t="s">
        <v>26</v>
      </c>
      <c r="S427" s="53" t="s">
        <v>26</v>
      </c>
      <c r="T427" s="53" t="s">
        <v>1581</v>
      </c>
      <c r="U427" s="59" t="s">
        <v>1582</v>
      </c>
      <c r="V427" s="59" t="s">
        <v>921</v>
      </c>
      <c r="W427" s="98" t="s">
        <v>1583</v>
      </c>
      <c r="X427" s="13" t="s">
        <v>1584</v>
      </c>
      <c r="Y427">
        <f>COUNTA(H427:X427)</f>
        <v>17</v>
      </c>
    </row>
    <row r="428" spans="1:25" ht="141.75">
      <c r="A428" s="10" t="s">
        <v>1051</v>
      </c>
      <c r="B428" s="10" t="s">
        <v>1072</v>
      </c>
      <c r="C428" s="47">
        <v>8237460708</v>
      </c>
      <c r="D428" s="51">
        <v>2202300</v>
      </c>
      <c r="E428" s="52" t="s">
        <v>1211</v>
      </c>
      <c r="F428" s="11" t="str">
        <f>E428</f>
        <v>ALTRI DPI</v>
      </c>
      <c r="G428" s="11" t="s">
        <v>449</v>
      </c>
      <c r="H428" s="60" t="s">
        <v>1073</v>
      </c>
      <c r="I428" s="66" t="s">
        <v>1078</v>
      </c>
      <c r="J428" s="222">
        <v>95784</v>
      </c>
      <c r="K428" s="223">
        <v>4.5</v>
      </c>
      <c r="L428" s="5" t="s">
        <v>1075</v>
      </c>
      <c r="M428" s="225">
        <v>60000</v>
      </c>
      <c r="N428" s="143">
        <v>3.98</v>
      </c>
      <c r="O428" s="143">
        <v>238800</v>
      </c>
      <c r="P428" s="227">
        <v>730</v>
      </c>
      <c r="R428" s="147" t="s">
        <v>1079</v>
      </c>
      <c r="S428" s="147" t="s">
        <v>1077</v>
      </c>
      <c r="U428" s="50"/>
      <c r="V428" s="50"/>
      <c r="W428" s="50"/>
      <c r="Y428">
        <f>COUNTA(H428:X428)</f>
        <v>11</v>
      </c>
    </row>
    <row r="429" spans="1:25" ht="90">
      <c r="A429" s="10" t="s">
        <v>1051</v>
      </c>
      <c r="B429" s="68" t="s">
        <v>1208</v>
      </c>
      <c r="C429" s="47" t="s">
        <v>1209</v>
      </c>
      <c r="D429" s="48" t="s">
        <v>1210</v>
      </c>
      <c r="E429" s="52" t="s">
        <v>1211</v>
      </c>
      <c r="F429" s="11" t="str">
        <f>E429</f>
        <v>ALTRI DPI</v>
      </c>
      <c r="G429" s="11" t="s">
        <v>2312</v>
      </c>
      <c r="H429" s="6" t="s">
        <v>997</v>
      </c>
      <c r="I429" s="6" t="s">
        <v>1212</v>
      </c>
      <c r="J429" s="137">
        <v>11662000</v>
      </c>
      <c r="K429" s="78">
        <v>0.05</v>
      </c>
      <c r="L429" s="56">
        <v>583100</v>
      </c>
      <c r="M429" s="142">
        <v>0</v>
      </c>
      <c r="N429" s="144">
        <v>0</v>
      </c>
      <c r="O429" s="144">
        <v>0</v>
      </c>
      <c r="R429" s="6" t="s">
        <v>104</v>
      </c>
      <c r="U429" s="50"/>
      <c r="V429" s="50"/>
      <c r="W429" s="50" t="s">
        <v>1213</v>
      </c>
      <c r="X429" s="66" t="s">
        <v>1214</v>
      </c>
      <c r="Y429">
        <f>COUNTA(H429:X429)</f>
        <v>11</v>
      </c>
    </row>
    <row r="430" spans="1:25" ht="94.5">
      <c r="A430" s="10" t="s">
        <v>1051</v>
      </c>
      <c r="B430" s="10" t="s">
        <v>1072</v>
      </c>
      <c r="C430" s="47">
        <v>8237460708</v>
      </c>
      <c r="D430" s="51">
        <v>2202300</v>
      </c>
      <c r="E430" s="52" t="s">
        <v>1211</v>
      </c>
      <c r="F430" s="11" t="str">
        <f>E430</f>
        <v>ALTRI DPI</v>
      </c>
      <c r="G430" s="204" t="s">
        <v>204</v>
      </c>
      <c r="H430" s="221" t="s">
        <v>1073</v>
      </c>
      <c r="I430" s="213" t="s">
        <v>1074</v>
      </c>
      <c r="J430" s="238">
        <v>946888</v>
      </c>
      <c r="K430" s="69">
        <v>6</v>
      </c>
      <c r="L430" s="5" t="s">
        <v>1075</v>
      </c>
      <c r="M430" s="245">
        <v>330000</v>
      </c>
      <c r="N430" s="248">
        <v>5.95</v>
      </c>
      <c r="O430" s="143">
        <v>1963500</v>
      </c>
      <c r="P430" s="70">
        <v>730</v>
      </c>
      <c r="Q430" s="91"/>
      <c r="R430" s="251" t="s">
        <v>1076</v>
      </c>
      <c r="S430" s="251" t="s">
        <v>1077</v>
      </c>
      <c r="T430" s="91"/>
      <c r="U430" s="197"/>
      <c r="V430" s="92"/>
      <c r="W430" s="50"/>
      <c r="Y430">
        <f>COUNTA(H430:X430)</f>
        <v>11</v>
      </c>
    </row>
    <row r="431" spans="1:25" ht="173.25">
      <c r="A431" s="10" t="s">
        <v>1051</v>
      </c>
      <c r="B431" s="10" t="s">
        <v>1167</v>
      </c>
      <c r="C431" s="47">
        <v>8254651180</v>
      </c>
      <c r="D431" s="51">
        <v>385836</v>
      </c>
      <c r="E431" s="52" t="s">
        <v>1211</v>
      </c>
      <c r="F431" s="11" t="str">
        <f>E431</f>
        <v>ALTRI DPI</v>
      </c>
      <c r="G431" s="204" t="s">
        <v>204</v>
      </c>
      <c r="H431" s="220"/>
      <c r="I431" s="73" t="s">
        <v>1179</v>
      </c>
      <c r="J431" s="54">
        <v>7015200</v>
      </c>
      <c r="K431" s="242">
        <v>5.5E-2</v>
      </c>
      <c r="L431" s="56">
        <v>385836</v>
      </c>
      <c r="M431" s="14">
        <v>7015200</v>
      </c>
      <c r="N431" s="140">
        <v>5.5E-2</v>
      </c>
      <c r="O431" s="17">
        <v>385836</v>
      </c>
      <c r="P431" s="14" t="s">
        <v>1180</v>
      </c>
      <c r="Q431" s="14" t="s">
        <v>1180</v>
      </c>
      <c r="R431" s="13" t="s">
        <v>26</v>
      </c>
      <c r="S431" s="13" t="s">
        <v>26</v>
      </c>
      <c r="T431" s="13" t="s">
        <v>1181</v>
      </c>
      <c r="U431" s="98" t="s">
        <v>28</v>
      </c>
      <c r="V431" s="98" t="s">
        <v>28</v>
      </c>
      <c r="W431" s="98"/>
      <c r="X431" s="13"/>
      <c r="Y431">
        <f>COUNTA(H431:X431)</f>
        <v>14</v>
      </c>
    </row>
    <row r="432" spans="1:25" ht="15.75">
      <c r="A432" s="10" t="s">
        <v>826</v>
      </c>
      <c r="B432" s="10" t="s">
        <v>825</v>
      </c>
      <c r="C432" s="40" t="s">
        <v>759</v>
      </c>
      <c r="D432" s="33">
        <v>69538854</v>
      </c>
      <c r="E432" s="11" t="s">
        <v>1211</v>
      </c>
      <c r="F432" s="11" t="str">
        <f>E432</f>
        <v>ALTRI DPI</v>
      </c>
      <c r="G432" s="204" t="s">
        <v>29</v>
      </c>
      <c r="H432" s="134" t="s">
        <v>29</v>
      </c>
      <c r="I432" s="133" t="s">
        <v>771</v>
      </c>
      <c r="J432" s="133">
        <v>1244543</v>
      </c>
      <c r="K432" s="133">
        <v>3</v>
      </c>
      <c r="L432" s="5">
        <v>3733629</v>
      </c>
      <c r="M432" s="6">
        <v>14120</v>
      </c>
      <c r="N432" s="6">
        <v>2.9</v>
      </c>
      <c r="O432" s="6">
        <v>40948</v>
      </c>
      <c r="P432" s="6" t="s">
        <v>748</v>
      </c>
      <c r="Q432" s="6">
        <v>6</v>
      </c>
      <c r="R432" s="6" t="s">
        <v>26</v>
      </c>
      <c r="S432" s="6" t="s">
        <v>26</v>
      </c>
      <c r="T432" s="6" t="s">
        <v>772</v>
      </c>
      <c r="U432" s="6" t="s">
        <v>28</v>
      </c>
      <c r="V432" s="6" t="s">
        <v>28</v>
      </c>
      <c r="X432" s="6" t="s">
        <v>766</v>
      </c>
      <c r="Y432">
        <f>COUNTA(H432:X432)</f>
        <v>16</v>
      </c>
    </row>
    <row r="433" spans="1:25" ht="15.75">
      <c r="A433" s="10" t="s">
        <v>826</v>
      </c>
      <c r="B433" s="10" t="s">
        <v>825</v>
      </c>
      <c r="C433" s="40" t="s">
        <v>759</v>
      </c>
      <c r="D433" s="33">
        <v>69538854</v>
      </c>
      <c r="E433" s="11" t="s">
        <v>1211</v>
      </c>
      <c r="F433" s="11" t="str">
        <f>E433</f>
        <v>ALTRI DPI</v>
      </c>
      <c r="G433" s="204" t="s">
        <v>29</v>
      </c>
      <c r="H433" s="134" t="s">
        <v>29</v>
      </c>
      <c r="I433" s="134" t="s">
        <v>771</v>
      </c>
      <c r="J433" s="133">
        <v>1244544</v>
      </c>
      <c r="K433" s="91">
        <v>3</v>
      </c>
      <c r="L433" s="5">
        <v>3733629</v>
      </c>
      <c r="M433" s="91">
        <v>380000</v>
      </c>
      <c r="N433" s="133">
        <v>2.95</v>
      </c>
      <c r="O433" s="134">
        <v>1121000</v>
      </c>
      <c r="P433" s="133" t="s">
        <v>748</v>
      </c>
      <c r="Q433" s="133">
        <v>56</v>
      </c>
      <c r="R433" s="133" t="s">
        <v>26</v>
      </c>
      <c r="S433" s="133" t="s">
        <v>26</v>
      </c>
      <c r="T433" s="91" t="s">
        <v>773</v>
      </c>
      <c r="U433" s="91" t="s">
        <v>28</v>
      </c>
      <c r="V433" s="91" t="s">
        <v>28</v>
      </c>
      <c r="X433" s="6" t="s">
        <v>766</v>
      </c>
      <c r="Y433">
        <f>COUNTA(H433:X433)</f>
        <v>16</v>
      </c>
    </row>
    <row r="434" spans="1:25" ht="15.75">
      <c r="A434" s="10" t="s">
        <v>826</v>
      </c>
      <c r="B434" s="10" t="s">
        <v>825</v>
      </c>
      <c r="C434" s="40" t="s">
        <v>759</v>
      </c>
      <c r="D434" s="33">
        <v>69538854</v>
      </c>
      <c r="E434" s="11" t="s">
        <v>1211</v>
      </c>
      <c r="F434" s="11" t="str">
        <f>E434</f>
        <v>ALTRI DPI</v>
      </c>
      <c r="G434" s="203" t="s">
        <v>29</v>
      </c>
      <c r="H434" s="91" t="s">
        <v>29</v>
      </c>
      <c r="I434" s="91" t="s">
        <v>771</v>
      </c>
      <c r="J434" s="91">
        <v>1244545</v>
      </c>
      <c r="K434" s="91">
        <v>3</v>
      </c>
      <c r="L434" s="5">
        <v>3733629</v>
      </c>
      <c r="M434" s="91">
        <v>20000</v>
      </c>
      <c r="N434" s="91">
        <v>2.8</v>
      </c>
      <c r="O434" s="91">
        <v>56000</v>
      </c>
      <c r="P434" s="91" t="s">
        <v>748</v>
      </c>
      <c r="Q434" s="91">
        <v>48</v>
      </c>
      <c r="R434" s="91" t="s">
        <v>26</v>
      </c>
      <c r="S434" s="91" t="s">
        <v>26</v>
      </c>
      <c r="T434" s="91" t="s">
        <v>774</v>
      </c>
      <c r="U434" s="91" t="s">
        <v>28</v>
      </c>
      <c r="V434" s="91" t="s">
        <v>28</v>
      </c>
      <c r="X434" s="6" t="s">
        <v>766</v>
      </c>
      <c r="Y434">
        <f>COUNTA(H434:X434)</f>
        <v>16</v>
      </c>
    </row>
    <row r="435" spans="1:25" ht="15.75">
      <c r="A435" s="10" t="s">
        <v>826</v>
      </c>
      <c r="B435" s="10" t="s">
        <v>825</v>
      </c>
      <c r="C435" s="40" t="s">
        <v>759</v>
      </c>
      <c r="D435" s="33">
        <v>69538854</v>
      </c>
      <c r="E435" s="11" t="s">
        <v>1211</v>
      </c>
      <c r="F435" s="11" t="str">
        <f>E435</f>
        <v>ALTRI DPI</v>
      </c>
      <c r="G435" s="204" t="s">
        <v>2310</v>
      </c>
      <c r="H435" s="134" t="s">
        <v>53</v>
      </c>
      <c r="I435" s="133" t="s">
        <v>760</v>
      </c>
      <c r="J435" s="133">
        <v>4117005</v>
      </c>
      <c r="K435" s="133">
        <v>15</v>
      </c>
      <c r="L435" s="5">
        <v>61755075</v>
      </c>
      <c r="M435" s="91">
        <v>4117005</v>
      </c>
      <c r="N435" s="133">
        <v>5.27</v>
      </c>
      <c r="O435" s="133">
        <v>21696616.350000001</v>
      </c>
      <c r="P435" s="133" t="s">
        <v>761</v>
      </c>
      <c r="Q435" s="133">
        <v>25</v>
      </c>
      <c r="R435" s="133" t="s">
        <v>26</v>
      </c>
      <c r="S435" s="133" t="s">
        <v>26</v>
      </c>
      <c r="T435" s="133" t="s">
        <v>762</v>
      </c>
      <c r="U435" s="133" t="s">
        <v>28</v>
      </c>
      <c r="V435" s="91" t="s">
        <v>28</v>
      </c>
      <c r="X435" s="6" t="s">
        <v>763</v>
      </c>
      <c r="Y435">
        <f>COUNTA(H435:X435)</f>
        <v>16</v>
      </c>
    </row>
    <row r="436" spans="1:25" ht="15.75">
      <c r="A436" s="10" t="s">
        <v>826</v>
      </c>
      <c r="B436" s="10" t="s">
        <v>825</v>
      </c>
      <c r="C436" s="40" t="s">
        <v>759</v>
      </c>
      <c r="D436" s="33">
        <v>69538854</v>
      </c>
      <c r="E436" s="11" t="s">
        <v>1211</v>
      </c>
      <c r="F436" s="11" t="str">
        <f>E436</f>
        <v>ALTRI DPI</v>
      </c>
      <c r="G436" s="204" t="s">
        <v>2310</v>
      </c>
      <c r="H436" s="134" t="s">
        <v>53</v>
      </c>
      <c r="I436" s="133" t="s">
        <v>760</v>
      </c>
      <c r="J436" s="133">
        <v>4117006</v>
      </c>
      <c r="K436" s="133">
        <v>15</v>
      </c>
      <c r="L436" s="5">
        <v>61755075</v>
      </c>
      <c r="M436" s="6">
        <v>365000</v>
      </c>
      <c r="N436" s="6">
        <v>14</v>
      </c>
      <c r="O436" s="6">
        <v>5110000</v>
      </c>
      <c r="P436" s="6" t="s">
        <v>764</v>
      </c>
      <c r="Q436" s="6">
        <v>17</v>
      </c>
      <c r="R436" s="6" t="s">
        <v>26</v>
      </c>
      <c r="S436" s="6" t="s">
        <v>26</v>
      </c>
      <c r="T436" s="6" t="s">
        <v>765</v>
      </c>
      <c r="U436" s="6" t="s">
        <v>28</v>
      </c>
      <c r="V436" s="6" t="s">
        <v>28</v>
      </c>
      <c r="X436" s="6" t="s">
        <v>766</v>
      </c>
      <c r="Y436">
        <f>COUNTA(H436:X436)</f>
        <v>16</v>
      </c>
    </row>
    <row r="437" spans="1:25" ht="15.75">
      <c r="A437" s="10" t="s">
        <v>826</v>
      </c>
      <c r="B437" s="10" t="s">
        <v>825</v>
      </c>
      <c r="C437" s="40" t="s">
        <v>759</v>
      </c>
      <c r="D437" s="33">
        <v>69538854</v>
      </c>
      <c r="E437" s="11" t="s">
        <v>1211</v>
      </c>
      <c r="F437" s="11" t="str">
        <f>E437</f>
        <v>ALTRI DPI</v>
      </c>
      <c r="G437" s="204" t="s">
        <v>2310</v>
      </c>
      <c r="H437" s="134" t="s">
        <v>53</v>
      </c>
      <c r="I437" s="133" t="s">
        <v>760</v>
      </c>
      <c r="J437" s="133">
        <v>4117007</v>
      </c>
      <c r="K437" s="133">
        <v>15</v>
      </c>
      <c r="L437" s="5">
        <v>61755075</v>
      </c>
      <c r="M437" s="6">
        <v>1540000</v>
      </c>
      <c r="N437" s="6">
        <v>2.92</v>
      </c>
      <c r="O437" s="6">
        <v>4496800</v>
      </c>
      <c r="P437" s="6" t="s">
        <v>748</v>
      </c>
      <c r="Q437" s="6" t="s">
        <v>43</v>
      </c>
      <c r="R437" s="6" t="s">
        <v>26</v>
      </c>
      <c r="S437" s="6" t="s">
        <v>26</v>
      </c>
      <c r="T437" s="6" t="s">
        <v>767</v>
      </c>
      <c r="U437" s="6" t="s">
        <v>28</v>
      </c>
      <c r="V437" s="6" t="s">
        <v>28</v>
      </c>
      <c r="X437" s="6" t="s">
        <v>766</v>
      </c>
      <c r="Y437">
        <f>COUNTA(H437:X437)</f>
        <v>16</v>
      </c>
    </row>
    <row r="438" spans="1:25" ht="15.75">
      <c r="A438" s="10" t="s">
        <v>826</v>
      </c>
      <c r="B438" s="10" t="s">
        <v>825</v>
      </c>
      <c r="C438" s="40" t="s">
        <v>759</v>
      </c>
      <c r="D438" s="33">
        <v>69538854</v>
      </c>
      <c r="E438" s="11" t="s">
        <v>1211</v>
      </c>
      <c r="F438" s="11" t="str">
        <f>E438</f>
        <v>ALTRI DPI</v>
      </c>
      <c r="G438" s="204" t="s">
        <v>2310</v>
      </c>
      <c r="H438" s="134" t="s">
        <v>53</v>
      </c>
      <c r="I438" s="133" t="s">
        <v>760</v>
      </c>
      <c r="J438" s="133">
        <v>4117008</v>
      </c>
      <c r="K438" s="133">
        <v>15</v>
      </c>
      <c r="L438" s="5">
        <v>61755075</v>
      </c>
      <c r="M438" s="6">
        <v>50000</v>
      </c>
      <c r="N438" s="6">
        <v>10.17</v>
      </c>
      <c r="O438" s="6">
        <v>508500</v>
      </c>
      <c r="P438" s="6" t="s">
        <v>748</v>
      </c>
      <c r="Q438" s="6" t="s">
        <v>768</v>
      </c>
      <c r="R438" s="6" t="s">
        <v>26</v>
      </c>
      <c r="S438" s="6" t="s">
        <v>26</v>
      </c>
      <c r="T438" s="6" t="s">
        <v>769</v>
      </c>
      <c r="U438" s="6" t="s">
        <v>768</v>
      </c>
      <c r="V438" s="6" t="s">
        <v>768</v>
      </c>
      <c r="X438" s="6" t="s">
        <v>770</v>
      </c>
      <c r="Y438">
        <f>COUNTA(H438:X438)</f>
        <v>16</v>
      </c>
    </row>
    <row r="439" spans="1:25" ht="15.75">
      <c r="A439" s="10" t="s">
        <v>826</v>
      </c>
      <c r="B439" s="10" t="s">
        <v>825</v>
      </c>
      <c r="C439" s="40" t="s">
        <v>759</v>
      </c>
      <c r="D439" s="33">
        <v>69538854</v>
      </c>
      <c r="E439" s="11" t="s">
        <v>1211</v>
      </c>
      <c r="F439" s="11" t="str">
        <f>E439</f>
        <v>ALTRI DPI</v>
      </c>
      <c r="G439" s="204" t="s">
        <v>2310</v>
      </c>
      <c r="H439" s="134" t="s">
        <v>31</v>
      </c>
      <c r="I439" s="133" t="s">
        <v>775</v>
      </c>
      <c r="J439" s="133">
        <v>810030</v>
      </c>
      <c r="K439" s="133">
        <v>5</v>
      </c>
      <c r="L439" s="5">
        <v>4050150</v>
      </c>
      <c r="M439" s="6">
        <v>810000</v>
      </c>
      <c r="N439" s="6">
        <v>4.7699999999999996</v>
      </c>
      <c r="O439" s="6">
        <v>3863700</v>
      </c>
      <c r="P439" s="6" t="s">
        <v>761</v>
      </c>
      <c r="Q439" s="6">
        <v>22</v>
      </c>
      <c r="R439" s="6" t="s">
        <v>26</v>
      </c>
      <c r="S439" s="6" t="s">
        <v>26</v>
      </c>
      <c r="T439" s="6" t="s">
        <v>776</v>
      </c>
      <c r="U439" s="6" t="s">
        <v>28</v>
      </c>
      <c r="V439" s="6" t="s">
        <v>28</v>
      </c>
      <c r="X439" s="6" t="s">
        <v>766</v>
      </c>
      <c r="Y439">
        <f>COUNTA(H439:X439)</f>
        <v>16</v>
      </c>
    </row>
    <row r="440" spans="1:25" ht="15.75">
      <c r="A440" s="10" t="s">
        <v>826</v>
      </c>
      <c r="B440" s="10" t="s">
        <v>825</v>
      </c>
      <c r="C440" s="40" t="s">
        <v>759</v>
      </c>
      <c r="D440" s="33">
        <v>69538854</v>
      </c>
      <c r="E440" s="11" t="s">
        <v>1211</v>
      </c>
      <c r="F440" s="11" t="str">
        <f>E440</f>
        <v>ALTRI DPI</v>
      </c>
      <c r="G440" s="204" t="s">
        <v>2310</v>
      </c>
      <c r="H440" s="134" t="s">
        <v>31</v>
      </c>
      <c r="I440" s="133" t="s">
        <v>775</v>
      </c>
      <c r="J440" s="133">
        <v>810031</v>
      </c>
      <c r="K440" s="133">
        <v>5</v>
      </c>
      <c r="L440" s="5">
        <v>4050150</v>
      </c>
      <c r="M440" s="6">
        <v>290000</v>
      </c>
      <c r="N440" s="6">
        <v>4.9800000000000004</v>
      </c>
      <c r="O440" s="6">
        <v>1444200</v>
      </c>
      <c r="P440" s="6" t="s">
        <v>748</v>
      </c>
      <c r="Q440" s="6" t="s">
        <v>43</v>
      </c>
      <c r="R440" s="6" t="s">
        <v>26</v>
      </c>
      <c r="S440" s="6" t="s">
        <v>26</v>
      </c>
      <c r="T440" s="6" t="s">
        <v>777</v>
      </c>
      <c r="U440" s="6" t="s">
        <v>28</v>
      </c>
      <c r="V440" s="6" t="s">
        <v>28</v>
      </c>
      <c r="X440" s="6" t="s">
        <v>766</v>
      </c>
      <c r="Y440">
        <f>COUNTA(H440:X440)</f>
        <v>16</v>
      </c>
    </row>
    <row r="441" spans="1:25" ht="15.75">
      <c r="A441" s="10" t="s">
        <v>1232</v>
      </c>
      <c r="B441" s="68" t="s">
        <v>1308</v>
      </c>
      <c r="C441" s="47" t="s">
        <v>1316</v>
      </c>
      <c r="D441" s="51">
        <v>149999</v>
      </c>
      <c r="E441" s="52" t="s">
        <v>1211</v>
      </c>
      <c r="F441" s="11" t="str">
        <f>E441</f>
        <v>ALTRI DPI</v>
      </c>
      <c r="G441" s="11" t="s">
        <v>216</v>
      </c>
      <c r="H441" s="34" t="s">
        <v>216</v>
      </c>
      <c r="I441" s="13" t="s">
        <v>1317</v>
      </c>
      <c r="J441" s="97"/>
      <c r="K441" s="15"/>
      <c r="L441" s="56">
        <v>149999</v>
      </c>
      <c r="M441" s="18"/>
      <c r="N441" s="17"/>
      <c r="O441" s="17"/>
      <c r="P441" s="14"/>
      <c r="Q441" s="14"/>
      <c r="R441" s="13"/>
      <c r="S441" s="13"/>
      <c r="T441" s="13"/>
      <c r="U441" s="98"/>
      <c r="V441" s="98"/>
      <c r="W441" s="50" t="s">
        <v>1318</v>
      </c>
      <c r="Y441">
        <f>COUNTA(H441:X441)</f>
        <v>4</v>
      </c>
    </row>
    <row r="442" spans="1:25" ht="15.75">
      <c r="A442" s="10" t="s">
        <v>1232</v>
      </c>
      <c r="B442" s="68" t="s">
        <v>1250</v>
      </c>
      <c r="C442" s="47" t="s">
        <v>1255</v>
      </c>
      <c r="D442" s="51">
        <v>149500</v>
      </c>
      <c r="E442" s="52" t="s">
        <v>1211</v>
      </c>
      <c r="F442" s="11" t="str">
        <f>E442</f>
        <v>ALTRI DPI</v>
      </c>
      <c r="G442" s="11" t="s">
        <v>2310</v>
      </c>
      <c r="H442" s="34"/>
      <c r="I442" s="13" t="s">
        <v>1261</v>
      </c>
      <c r="J442" s="97">
        <v>85</v>
      </c>
      <c r="K442" s="15">
        <v>12.6</v>
      </c>
      <c r="L442" s="56">
        <v>149500</v>
      </c>
      <c r="M442" s="18">
        <v>85</v>
      </c>
      <c r="N442" s="17">
        <v>12.6</v>
      </c>
      <c r="O442" s="17">
        <f>N442*M442</f>
        <v>1071</v>
      </c>
      <c r="P442" s="14">
        <v>30</v>
      </c>
      <c r="Q442" s="14">
        <v>30</v>
      </c>
      <c r="R442" s="13" t="s">
        <v>82</v>
      </c>
      <c r="S442" s="13" t="s">
        <v>82</v>
      </c>
      <c r="T442" s="13" t="s">
        <v>1257</v>
      </c>
      <c r="U442" s="98" t="s">
        <v>28</v>
      </c>
      <c r="V442" s="98" t="s">
        <v>28</v>
      </c>
      <c r="W442" s="98"/>
      <c r="X442" s="13" t="s">
        <v>1258</v>
      </c>
      <c r="Y442">
        <f>COUNTA(H442:X442)</f>
        <v>15</v>
      </c>
    </row>
    <row r="443" spans="1:25" ht="15.75">
      <c r="A443" s="10" t="s">
        <v>1232</v>
      </c>
      <c r="B443" s="68" t="s">
        <v>1250</v>
      </c>
      <c r="C443" s="47" t="s">
        <v>1255</v>
      </c>
      <c r="D443" s="51">
        <v>149500</v>
      </c>
      <c r="E443" s="52" t="s">
        <v>1211</v>
      </c>
      <c r="F443" s="11" t="str">
        <f>E443</f>
        <v>ALTRI DPI</v>
      </c>
      <c r="G443" s="202" t="s">
        <v>23</v>
      </c>
      <c r="H443" s="229" t="s">
        <v>23</v>
      </c>
      <c r="I443" s="53" t="s">
        <v>1256</v>
      </c>
      <c r="J443" s="54">
        <v>9500</v>
      </c>
      <c r="K443" s="55">
        <v>9.5500000000000007</v>
      </c>
      <c r="L443" s="56">
        <v>149500</v>
      </c>
      <c r="M443" s="18">
        <v>9500</v>
      </c>
      <c r="N443" s="17">
        <v>6.6</v>
      </c>
      <c r="O443" s="17">
        <f>N443*M443</f>
        <v>62700</v>
      </c>
      <c r="P443" s="14">
        <v>30</v>
      </c>
      <c r="Q443" s="14">
        <v>30</v>
      </c>
      <c r="R443" s="13" t="s">
        <v>82</v>
      </c>
      <c r="S443" s="65" t="s">
        <v>82</v>
      </c>
      <c r="T443" s="65" t="s">
        <v>1257</v>
      </c>
      <c r="U443" s="98" t="s">
        <v>28</v>
      </c>
      <c r="V443" s="98" t="s">
        <v>28</v>
      </c>
      <c r="W443" s="98"/>
      <c r="X443" s="13" t="s">
        <v>1258</v>
      </c>
      <c r="Y443">
        <f>COUNTA(H443:X443)</f>
        <v>16</v>
      </c>
    </row>
    <row r="444" spans="1:25" ht="15.75">
      <c r="A444" s="10" t="s">
        <v>1232</v>
      </c>
      <c r="B444" s="68" t="s">
        <v>1250</v>
      </c>
      <c r="C444" s="47" t="s">
        <v>1255</v>
      </c>
      <c r="D444" s="51">
        <v>149500</v>
      </c>
      <c r="E444" s="52" t="s">
        <v>1211</v>
      </c>
      <c r="F444" s="11" t="str">
        <f>E444</f>
        <v>ALTRI DPI</v>
      </c>
      <c r="G444" s="11" t="s">
        <v>23</v>
      </c>
      <c r="H444" s="34" t="s">
        <v>23</v>
      </c>
      <c r="I444" s="65" t="s">
        <v>1259</v>
      </c>
      <c r="J444" s="61">
        <v>6000</v>
      </c>
      <c r="K444" s="15">
        <v>9.5500000000000007</v>
      </c>
      <c r="L444" s="56">
        <v>149500</v>
      </c>
      <c r="M444" s="18">
        <v>6000</v>
      </c>
      <c r="N444" s="63">
        <v>9.5500000000000007</v>
      </c>
      <c r="O444" s="17">
        <f>N444*M444</f>
        <v>57300.000000000007</v>
      </c>
      <c r="P444" s="14">
        <v>30</v>
      </c>
      <c r="Q444" s="14" t="s">
        <v>1260</v>
      </c>
      <c r="R444" s="13" t="s">
        <v>82</v>
      </c>
      <c r="S444" s="65" t="s">
        <v>82</v>
      </c>
      <c r="T444" s="65" t="s">
        <v>1257</v>
      </c>
      <c r="U444" s="98" t="s">
        <v>28</v>
      </c>
      <c r="V444" s="98" t="s">
        <v>28</v>
      </c>
      <c r="W444" s="98"/>
      <c r="X444" s="71" t="s">
        <v>1258</v>
      </c>
      <c r="Y444">
        <f>COUNTA(H444:X444)</f>
        <v>16</v>
      </c>
    </row>
    <row r="445" spans="1:25" ht="15.75">
      <c r="A445" s="10" t="s">
        <v>1585</v>
      </c>
      <c r="B445" s="10" t="s">
        <v>1727</v>
      </c>
      <c r="C445" s="47" t="s">
        <v>1728</v>
      </c>
      <c r="D445" s="94">
        <v>500000</v>
      </c>
      <c r="E445" s="52" t="s">
        <v>1211</v>
      </c>
      <c r="F445" s="11" t="str">
        <f>E445</f>
        <v>ALTRI DPI</v>
      </c>
      <c r="G445" s="11" t="s">
        <v>29</v>
      </c>
      <c r="H445" s="34" t="s">
        <v>29</v>
      </c>
      <c r="I445" s="53" t="s">
        <v>1729</v>
      </c>
      <c r="J445" s="54">
        <v>2000</v>
      </c>
      <c r="K445" s="15">
        <v>5.89</v>
      </c>
      <c r="L445" s="122">
        <v>500000</v>
      </c>
      <c r="M445" s="18">
        <v>2000</v>
      </c>
      <c r="N445" s="57">
        <v>5.89</v>
      </c>
      <c r="O445" s="17">
        <v>11780</v>
      </c>
      <c r="P445" s="14" t="s">
        <v>1730</v>
      </c>
      <c r="Q445" s="14" t="s">
        <v>1731</v>
      </c>
      <c r="R445" s="13" t="s">
        <v>104</v>
      </c>
      <c r="S445" s="53" t="s">
        <v>104</v>
      </c>
      <c r="T445" s="53" t="s">
        <v>1732</v>
      </c>
      <c r="U445" s="98" t="s">
        <v>28</v>
      </c>
      <c r="V445" s="98" t="s">
        <v>28</v>
      </c>
      <c r="W445" s="50"/>
      <c r="X445" s="151"/>
      <c r="Y445">
        <f>COUNTA(H445:X445)</f>
        <v>15</v>
      </c>
    </row>
    <row r="446" spans="1:25" ht="15.75">
      <c r="A446" s="10" t="s">
        <v>139</v>
      </c>
      <c r="B446" s="10" t="s">
        <v>229</v>
      </c>
      <c r="C446" s="40" t="s">
        <v>203</v>
      </c>
      <c r="D446" s="33">
        <v>105656.84</v>
      </c>
      <c r="E446" s="11" t="s">
        <v>1211</v>
      </c>
      <c r="F446" s="11" t="str">
        <f>E446</f>
        <v>ALTRI DPI</v>
      </c>
      <c r="G446" s="11" t="s">
        <v>216</v>
      </c>
      <c r="H446" s="6" t="s">
        <v>216</v>
      </c>
      <c r="I446" s="91" t="s">
        <v>217</v>
      </c>
      <c r="J446" s="91">
        <v>526</v>
      </c>
      <c r="K446" s="91">
        <v>0.84</v>
      </c>
      <c r="L446" s="5">
        <v>105656.84</v>
      </c>
      <c r="M446" s="133">
        <v>526</v>
      </c>
      <c r="N446" s="133">
        <v>0.84</v>
      </c>
      <c r="O446" s="133">
        <v>441</v>
      </c>
      <c r="P446" s="133">
        <v>5</v>
      </c>
      <c r="Q446" s="133">
        <v>2</v>
      </c>
      <c r="R446" s="133" t="s">
        <v>26</v>
      </c>
      <c r="S446" s="133" t="s">
        <v>26</v>
      </c>
      <c r="T446" s="133"/>
      <c r="U446" s="6" t="s">
        <v>28</v>
      </c>
      <c r="V446" s="6" t="s">
        <v>28</v>
      </c>
      <c r="X446" s="133" t="s">
        <v>206</v>
      </c>
      <c r="Y446">
        <f>COUNTA(H446:X446)</f>
        <v>15</v>
      </c>
    </row>
    <row r="447" spans="1:25" ht="15.75">
      <c r="A447" s="10" t="s">
        <v>139</v>
      </c>
      <c r="B447" s="10" t="s">
        <v>229</v>
      </c>
      <c r="C447" s="40" t="s">
        <v>203</v>
      </c>
      <c r="D447" s="33">
        <v>105656.84</v>
      </c>
      <c r="E447" s="11" t="s">
        <v>1211</v>
      </c>
      <c r="F447" s="11" t="str">
        <f>E447</f>
        <v>ALTRI DPI</v>
      </c>
      <c r="G447" s="11" t="s">
        <v>2312</v>
      </c>
      <c r="H447" s="6" t="s">
        <v>33</v>
      </c>
      <c r="I447" s="133" t="s">
        <v>215</v>
      </c>
      <c r="J447" s="133">
        <v>11000</v>
      </c>
      <c r="K447" s="133">
        <v>0.123</v>
      </c>
      <c r="L447" s="5">
        <v>105656.84</v>
      </c>
      <c r="M447" s="133">
        <v>40000</v>
      </c>
      <c r="N447" s="133">
        <v>0.123</v>
      </c>
      <c r="O447" s="133">
        <v>492</v>
      </c>
      <c r="P447" s="133">
        <v>5</v>
      </c>
      <c r="Q447" s="133">
        <v>2</v>
      </c>
      <c r="R447" s="133" t="s">
        <v>26</v>
      </c>
      <c r="S447" s="133" t="s">
        <v>26</v>
      </c>
      <c r="T447" s="133"/>
      <c r="U447" s="6" t="s">
        <v>28</v>
      </c>
      <c r="V447" s="6" t="s">
        <v>28</v>
      </c>
      <c r="X447" s="133" t="s">
        <v>206</v>
      </c>
      <c r="Y447">
        <f>COUNTA(H447:X447)</f>
        <v>15</v>
      </c>
    </row>
    <row r="448" spans="1:25" ht="15.75">
      <c r="A448" s="10" t="s">
        <v>139</v>
      </c>
      <c r="B448" s="10" t="s">
        <v>229</v>
      </c>
      <c r="C448" s="40" t="s">
        <v>203</v>
      </c>
      <c r="D448" s="33">
        <v>105656.84</v>
      </c>
      <c r="E448" s="11" t="s">
        <v>1211</v>
      </c>
      <c r="F448" s="11" t="str">
        <f>E448</f>
        <v>ALTRI DPI</v>
      </c>
      <c r="G448" s="203" t="s">
        <v>2312</v>
      </c>
      <c r="H448" s="91" t="s">
        <v>33</v>
      </c>
      <c r="I448" s="91" t="s">
        <v>219</v>
      </c>
      <c r="J448" s="91">
        <v>40000</v>
      </c>
      <c r="K448" s="133">
        <v>5.3999999999999999E-2</v>
      </c>
      <c r="L448" s="5">
        <v>105656.84</v>
      </c>
      <c r="M448" s="91">
        <v>40000</v>
      </c>
      <c r="N448" s="91">
        <v>5.3999999999999999E-2</v>
      </c>
      <c r="O448" s="91">
        <v>2160</v>
      </c>
      <c r="P448" s="133">
        <v>5</v>
      </c>
      <c r="Q448" s="133">
        <v>2</v>
      </c>
      <c r="R448" s="133" t="s">
        <v>26</v>
      </c>
      <c r="S448" s="91" t="s">
        <v>26</v>
      </c>
      <c r="T448" s="91"/>
      <c r="U448" s="6" t="s">
        <v>28</v>
      </c>
      <c r="V448" s="6" t="s">
        <v>28</v>
      </c>
      <c r="X448" s="150" t="s">
        <v>206</v>
      </c>
      <c r="Y448">
        <f>COUNTA(H448:X448)</f>
        <v>15</v>
      </c>
    </row>
    <row r="449" spans="1:25" ht="15.75">
      <c r="A449" s="10" t="s">
        <v>139</v>
      </c>
      <c r="B449" s="10" t="s">
        <v>229</v>
      </c>
      <c r="C449" s="40" t="s">
        <v>203</v>
      </c>
      <c r="D449" s="33">
        <v>105656.84</v>
      </c>
      <c r="E449" s="11" t="s">
        <v>1211</v>
      </c>
      <c r="F449" s="11" t="str">
        <f>E449</f>
        <v>ALTRI DPI</v>
      </c>
      <c r="G449" s="205" t="s">
        <v>2312</v>
      </c>
      <c r="H449" s="154" t="s">
        <v>33</v>
      </c>
      <c r="I449" s="133" t="s">
        <v>220</v>
      </c>
      <c r="J449" s="133">
        <v>100000</v>
      </c>
      <c r="K449" s="133">
        <v>3.3000000000000002E-2</v>
      </c>
      <c r="L449" s="5">
        <v>105656.84</v>
      </c>
      <c r="M449" s="133">
        <v>100000</v>
      </c>
      <c r="N449" s="133">
        <v>3.3000000000000002E-2</v>
      </c>
      <c r="O449" s="133">
        <v>3300</v>
      </c>
      <c r="P449" s="133">
        <v>5</v>
      </c>
      <c r="Q449" s="133">
        <v>2</v>
      </c>
      <c r="R449" s="133" t="s">
        <v>26</v>
      </c>
      <c r="S449" s="133" t="s">
        <v>26</v>
      </c>
      <c r="T449" s="133"/>
      <c r="U449" s="6" t="s">
        <v>28</v>
      </c>
      <c r="V449" s="6" t="s">
        <v>28</v>
      </c>
      <c r="X449" s="151" t="s">
        <v>206</v>
      </c>
      <c r="Y449">
        <f>COUNTA(H449:X449)</f>
        <v>15</v>
      </c>
    </row>
    <row r="450" spans="1:25" ht="15.75">
      <c r="A450" s="10" t="s">
        <v>139</v>
      </c>
      <c r="B450" s="10" t="s">
        <v>140</v>
      </c>
      <c r="C450" s="40" t="s">
        <v>130</v>
      </c>
      <c r="D450" s="33">
        <v>85000</v>
      </c>
      <c r="E450" s="11" t="s">
        <v>1211</v>
      </c>
      <c r="F450" s="11" t="str">
        <f>E450</f>
        <v>ALTRI DPI</v>
      </c>
      <c r="G450" s="202" t="s">
        <v>2311</v>
      </c>
      <c r="H450" s="133" t="s">
        <v>33</v>
      </c>
      <c r="I450" s="133" t="s">
        <v>134</v>
      </c>
      <c r="J450" s="133">
        <v>5000</v>
      </c>
      <c r="K450" s="133">
        <v>0.45</v>
      </c>
      <c r="L450" s="5">
        <v>85000</v>
      </c>
      <c r="M450" s="133">
        <v>5000</v>
      </c>
      <c r="N450" s="133">
        <v>0.45</v>
      </c>
      <c r="O450" s="133">
        <v>2250</v>
      </c>
      <c r="P450" s="133">
        <v>10</v>
      </c>
      <c r="Q450" s="133">
        <v>15</v>
      </c>
      <c r="R450" s="133" t="s">
        <v>82</v>
      </c>
      <c r="S450" s="133" t="s">
        <v>82</v>
      </c>
      <c r="T450" s="133" t="s">
        <v>132</v>
      </c>
      <c r="U450" s="6" t="s">
        <v>28</v>
      </c>
      <c r="V450" s="6" t="s">
        <v>28</v>
      </c>
      <c r="X450" s="133" t="s">
        <v>135</v>
      </c>
      <c r="Y450">
        <f>COUNTA(H450:X450)</f>
        <v>16</v>
      </c>
    </row>
    <row r="451" spans="1:25" ht="15.75">
      <c r="A451" s="10" t="s">
        <v>139</v>
      </c>
      <c r="B451" s="10" t="s">
        <v>229</v>
      </c>
      <c r="C451" s="40" t="s">
        <v>203</v>
      </c>
      <c r="D451" s="33">
        <v>105656.84</v>
      </c>
      <c r="E451" s="11" t="s">
        <v>1211</v>
      </c>
      <c r="F451" s="11" t="str">
        <f>E451</f>
        <v>ALTRI DPI</v>
      </c>
      <c r="G451" s="202" t="s">
        <v>2311</v>
      </c>
      <c r="H451" s="133" t="s">
        <v>33</v>
      </c>
      <c r="I451" s="133" t="s">
        <v>218</v>
      </c>
      <c r="J451" s="133">
        <v>50000</v>
      </c>
      <c r="K451" s="133">
        <v>0.02</v>
      </c>
      <c r="L451" s="179">
        <v>105656.84</v>
      </c>
      <c r="M451" s="6">
        <v>50000</v>
      </c>
      <c r="N451" s="133">
        <v>0.02</v>
      </c>
      <c r="O451" s="91">
        <v>1000</v>
      </c>
      <c r="P451" s="133">
        <v>5</v>
      </c>
      <c r="Q451" s="6">
        <v>2</v>
      </c>
      <c r="R451" s="6" t="s">
        <v>26</v>
      </c>
      <c r="S451" s="6" t="s">
        <v>26</v>
      </c>
      <c r="U451" s="6" t="s">
        <v>28</v>
      </c>
      <c r="V451" s="6" t="s">
        <v>28</v>
      </c>
      <c r="X451" s="6" t="s">
        <v>206</v>
      </c>
      <c r="Y451">
        <f>COUNTA(H451:X451)</f>
        <v>15</v>
      </c>
    </row>
    <row r="452" spans="1:25" ht="15.75">
      <c r="A452" s="10" t="s">
        <v>139</v>
      </c>
      <c r="B452" s="10" t="s">
        <v>229</v>
      </c>
      <c r="C452" s="40" t="s">
        <v>203</v>
      </c>
      <c r="D452" s="33">
        <v>105656.84</v>
      </c>
      <c r="E452" s="11" t="s">
        <v>1211</v>
      </c>
      <c r="F452" s="11" t="str">
        <f>E452</f>
        <v>ALTRI DPI</v>
      </c>
      <c r="G452" s="202" t="s">
        <v>213</v>
      </c>
      <c r="H452" s="133" t="s">
        <v>213</v>
      </c>
      <c r="I452" s="133" t="s">
        <v>214</v>
      </c>
      <c r="J452" s="133">
        <v>10000</v>
      </c>
      <c r="K452" s="133">
        <v>0.33350000000000002</v>
      </c>
      <c r="L452" s="178">
        <v>105656.84</v>
      </c>
      <c r="M452" s="91">
        <v>10000</v>
      </c>
      <c r="N452" s="133">
        <v>0.33350000000000002</v>
      </c>
      <c r="O452" s="133">
        <v>3335</v>
      </c>
      <c r="P452" s="133">
        <v>5</v>
      </c>
      <c r="Q452" s="91">
        <v>2</v>
      </c>
      <c r="R452" s="91" t="s">
        <v>26</v>
      </c>
      <c r="S452" s="91" t="s">
        <v>26</v>
      </c>
      <c r="T452" s="91"/>
      <c r="U452" s="91" t="s">
        <v>28</v>
      </c>
      <c r="V452" s="91" t="s">
        <v>28</v>
      </c>
      <c r="W452" s="91"/>
      <c r="X452" s="91" t="s">
        <v>206</v>
      </c>
      <c r="Y452">
        <f>COUNTA(H452:X452)</f>
        <v>15</v>
      </c>
    </row>
    <row r="453" spans="1:25" ht="15.75">
      <c r="A453" s="10" t="s">
        <v>139</v>
      </c>
      <c r="B453" s="10" t="s">
        <v>229</v>
      </c>
      <c r="C453" s="40" t="s">
        <v>203</v>
      </c>
      <c r="D453" s="33">
        <v>105656.84</v>
      </c>
      <c r="E453" s="11" t="s">
        <v>1211</v>
      </c>
      <c r="F453" s="11" t="str">
        <f>E453</f>
        <v>ALTRI DPI</v>
      </c>
      <c r="G453" s="202" t="s">
        <v>213</v>
      </c>
      <c r="H453" s="133" t="s">
        <v>213</v>
      </c>
      <c r="I453" s="133" t="s">
        <v>221</v>
      </c>
      <c r="J453" s="133">
        <v>30000</v>
      </c>
      <c r="K453" s="133">
        <v>5.6000000000000001E-2</v>
      </c>
      <c r="L453" s="178">
        <v>105656.84</v>
      </c>
      <c r="M453" s="91">
        <v>30000</v>
      </c>
      <c r="N453" s="133">
        <v>5.6000000000000001E-2</v>
      </c>
      <c r="O453" s="133">
        <v>1680</v>
      </c>
      <c r="P453" s="133">
        <v>5</v>
      </c>
      <c r="Q453" s="91">
        <v>2</v>
      </c>
      <c r="R453" s="91" t="s">
        <v>26</v>
      </c>
      <c r="S453" s="91" t="s">
        <v>26</v>
      </c>
      <c r="T453" s="91"/>
      <c r="U453" s="91" t="s">
        <v>28</v>
      </c>
      <c r="V453" s="91" t="s">
        <v>28</v>
      </c>
      <c r="W453" s="91"/>
      <c r="X453" s="91" t="s">
        <v>206</v>
      </c>
      <c r="Y453">
        <f>COUNTA(H453:X453)</f>
        <v>15</v>
      </c>
    </row>
    <row r="454" spans="1:25" ht="15.75">
      <c r="A454" s="10" t="s">
        <v>139</v>
      </c>
      <c r="B454" s="10" t="s">
        <v>229</v>
      </c>
      <c r="C454" s="40" t="s">
        <v>203</v>
      </c>
      <c r="D454" s="33">
        <v>105656.84</v>
      </c>
      <c r="E454" s="11" t="s">
        <v>1211</v>
      </c>
      <c r="F454" s="11" t="str">
        <f>E454</f>
        <v>ALTRI DPI</v>
      </c>
      <c r="G454" s="11" t="s">
        <v>204</v>
      </c>
      <c r="H454" s="6" t="s">
        <v>204</v>
      </c>
      <c r="I454" s="91" t="s">
        <v>205</v>
      </c>
      <c r="J454" s="91">
        <v>17200</v>
      </c>
      <c r="K454" s="91">
        <v>0.86499999999999999</v>
      </c>
      <c r="L454" s="5">
        <v>105656.84</v>
      </c>
      <c r="M454" s="91">
        <v>17200</v>
      </c>
      <c r="N454" s="91">
        <v>0.86499999999999999</v>
      </c>
      <c r="O454" s="91">
        <v>14878</v>
      </c>
      <c r="P454" s="91">
        <v>5</v>
      </c>
      <c r="Q454" s="91">
        <v>2</v>
      </c>
      <c r="R454" s="91" t="s">
        <v>26</v>
      </c>
      <c r="S454" s="91" t="s">
        <v>26</v>
      </c>
      <c r="T454" s="91"/>
      <c r="U454" s="91" t="s">
        <v>28</v>
      </c>
      <c r="V454" s="91" t="s">
        <v>28</v>
      </c>
      <c r="W454" s="91"/>
      <c r="X454" s="150" t="s">
        <v>206</v>
      </c>
      <c r="Y454">
        <f>COUNTA(H454:X454)</f>
        <v>15</v>
      </c>
    </row>
    <row r="455" spans="1:25" ht="15.75">
      <c r="A455" s="10" t="s">
        <v>139</v>
      </c>
      <c r="B455" s="10" t="s">
        <v>229</v>
      </c>
      <c r="C455" s="40" t="s">
        <v>203</v>
      </c>
      <c r="D455" s="33">
        <v>105656.84</v>
      </c>
      <c r="E455" s="11" t="s">
        <v>1211</v>
      </c>
      <c r="F455" s="11" t="str">
        <f>E455</f>
        <v>ALTRI DPI</v>
      </c>
      <c r="G455" s="11" t="s">
        <v>204</v>
      </c>
      <c r="H455" s="6" t="s">
        <v>204</v>
      </c>
      <c r="I455" s="91" t="s">
        <v>207</v>
      </c>
      <c r="J455" s="91">
        <v>480000</v>
      </c>
      <c r="K455" s="91">
        <v>2.6499999999999999E-2</v>
      </c>
      <c r="L455" s="5">
        <v>105656.84</v>
      </c>
      <c r="M455" s="91">
        <v>363000</v>
      </c>
      <c r="N455" s="91">
        <v>2.6499999999999999E-2</v>
      </c>
      <c r="O455" s="91">
        <v>9619.5</v>
      </c>
      <c r="P455" s="91">
        <v>5</v>
      </c>
      <c r="Q455" s="91">
        <v>2</v>
      </c>
      <c r="R455" s="91" t="s">
        <v>26</v>
      </c>
      <c r="S455" s="91" t="s">
        <v>26</v>
      </c>
      <c r="T455" s="91"/>
      <c r="U455" s="91" t="s">
        <v>28</v>
      </c>
      <c r="V455" s="91" t="s">
        <v>28</v>
      </c>
      <c r="W455" s="91"/>
      <c r="X455" s="91" t="s">
        <v>206</v>
      </c>
      <c r="Y455">
        <f>COUNTA(H455:X455)</f>
        <v>15</v>
      </c>
    </row>
    <row r="456" spans="1:25" ht="15.75">
      <c r="A456" s="10" t="s">
        <v>139</v>
      </c>
      <c r="B456" s="10" t="s">
        <v>229</v>
      </c>
      <c r="C456" s="40" t="s">
        <v>203</v>
      </c>
      <c r="D456" s="33">
        <v>105656.84</v>
      </c>
      <c r="E456" s="11" t="s">
        <v>1211</v>
      </c>
      <c r="F456" s="11" t="str">
        <f>E456</f>
        <v>ALTRI DPI</v>
      </c>
      <c r="G456" s="11" t="s">
        <v>204</v>
      </c>
      <c r="H456" s="6" t="s">
        <v>204</v>
      </c>
      <c r="I456" s="133" t="s">
        <v>208</v>
      </c>
      <c r="J456" s="133">
        <v>560000</v>
      </c>
      <c r="K456" s="133">
        <v>3.1E-2</v>
      </c>
      <c r="L456" s="5">
        <v>105656.84</v>
      </c>
      <c r="M456" s="133">
        <v>560000</v>
      </c>
      <c r="N456" s="133">
        <v>3.1E-2</v>
      </c>
      <c r="O456" s="133">
        <v>17360</v>
      </c>
      <c r="P456" s="133">
        <v>5</v>
      </c>
      <c r="Q456" s="133">
        <v>2</v>
      </c>
      <c r="R456" s="133" t="s">
        <v>26</v>
      </c>
      <c r="S456" s="133" t="s">
        <v>26</v>
      </c>
      <c r="T456" s="133"/>
      <c r="U456" s="133" t="s">
        <v>28</v>
      </c>
      <c r="V456" s="133" t="s">
        <v>28</v>
      </c>
      <c r="W456" s="133"/>
      <c r="X456" s="151" t="s">
        <v>206</v>
      </c>
      <c r="Y456">
        <f>COUNTA(H456:X456)</f>
        <v>15</v>
      </c>
    </row>
    <row r="457" spans="1:25" ht="15.75">
      <c r="A457" s="10" t="s">
        <v>139</v>
      </c>
      <c r="B457" s="10" t="s">
        <v>229</v>
      </c>
      <c r="C457" s="40" t="s">
        <v>203</v>
      </c>
      <c r="D457" s="33">
        <v>105656.84</v>
      </c>
      <c r="E457" s="11" t="s">
        <v>1211</v>
      </c>
      <c r="F457" s="11" t="str">
        <f>E457</f>
        <v>ALTRI DPI</v>
      </c>
      <c r="G457" s="11" t="s">
        <v>204</v>
      </c>
      <c r="H457" s="6" t="s">
        <v>204</v>
      </c>
      <c r="I457" s="6" t="s">
        <v>209</v>
      </c>
      <c r="J457" s="6">
        <v>460000</v>
      </c>
      <c r="K457" s="6">
        <v>2.9000000000000001E-2</v>
      </c>
      <c r="L457" s="5">
        <v>105656.84</v>
      </c>
      <c r="M457" s="6">
        <v>460000</v>
      </c>
      <c r="N457" s="6">
        <v>2.9000000000000001E-2</v>
      </c>
      <c r="O457" s="6">
        <v>13340</v>
      </c>
      <c r="P457" s="6">
        <v>5</v>
      </c>
      <c r="Q457" s="6">
        <v>2</v>
      </c>
      <c r="R457" s="6" t="s">
        <v>26</v>
      </c>
      <c r="S457" s="6" t="s">
        <v>26</v>
      </c>
      <c r="U457" s="6" t="s">
        <v>28</v>
      </c>
      <c r="V457" s="6" t="s">
        <v>28</v>
      </c>
      <c r="X457" s="6" t="s">
        <v>206</v>
      </c>
      <c r="Y457">
        <f>COUNTA(H457:X457)</f>
        <v>15</v>
      </c>
    </row>
    <row r="458" spans="1:25" ht="15.75">
      <c r="A458" s="10" t="s">
        <v>139</v>
      </c>
      <c r="B458" s="10" t="s">
        <v>229</v>
      </c>
      <c r="C458" s="40" t="s">
        <v>203</v>
      </c>
      <c r="D458" s="33">
        <v>105656.84</v>
      </c>
      <c r="E458" s="11" t="s">
        <v>1211</v>
      </c>
      <c r="F458" s="11" t="str">
        <f>E458</f>
        <v>ALTRI DPI</v>
      </c>
      <c r="G458" s="11" t="s">
        <v>204</v>
      </c>
      <c r="H458" s="6" t="s">
        <v>204</v>
      </c>
      <c r="I458" s="6" t="s">
        <v>210</v>
      </c>
      <c r="J458" s="6">
        <v>126000</v>
      </c>
      <c r="K458" s="6">
        <v>2.6499999999999999E-2</v>
      </c>
      <c r="L458" s="5">
        <v>105656.84</v>
      </c>
      <c r="M458" s="6">
        <v>346000</v>
      </c>
      <c r="N458" s="6">
        <v>2.6499999999999999E-2</v>
      </c>
      <c r="O458" s="6">
        <v>9169</v>
      </c>
      <c r="P458" s="6">
        <v>5</v>
      </c>
      <c r="Q458" s="6">
        <v>2</v>
      </c>
      <c r="R458" s="6" t="s">
        <v>26</v>
      </c>
      <c r="S458" s="6" t="s">
        <v>26</v>
      </c>
      <c r="U458" s="6" t="s">
        <v>28</v>
      </c>
      <c r="V458" s="6" t="s">
        <v>28</v>
      </c>
      <c r="X458" s="6" t="s">
        <v>206</v>
      </c>
      <c r="Y458">
        <f>COUNTA(H458:X458)</f>
        <v>15</v>
      </c>
    </row>
    <row r="459" spans="1:25" ht="15.75">
      <c r="A459" s="10" t="s">
        <v>139</v>
      </c>
      <c r="B459" s="10" t="s">
        <v>229</v>
      </c>
      <c r="C459" s="40" t="s">
        <v>203</v>
      </c>
      <c r="D459" s="33">
        <v>105656.84</v>
      </c>
      <c r="E459" s="11" t="s">
        <v>1211</v>
      </c>
      <c r="F459" s="11" t="str">
        <f>E459</f>
        <v>ALTRI DPI</v>
      </c>
      <c r="G459" s="11" t="s">
        <v>204</v>
      </c>
      <c r="H459" s="6" t="s">
        <v>204</v>
      </c>
      <c r="I459" s="6" t="s">
        <v>211</v>
      </c>
      <c r="J459" s="6">
        <v>220000</v>
      </c>
      <c r="K459" s="6">
        <v>3.3000000000000002E-2</v>
      </c>
      <c r="L459" s="5">
        <v>105656.84</v>
      </c>
      <c r="M459" s="6">
        <v>220000</v>
      </c>
      <c r="N459" s="6">
        <v>3.3000000000000002E-2</v>
      </c>
      <c r="O459" s="6">
        <v>7260</v>
      </c>
      <c r="P459" s="6">
        <v>5</v>
      </c>
      <c r="Q459" s="6">
        <v>2</v>
      </c>
      <c r="R459" s="6" t="s">
        <v>26</v>
      </c>
      <c r="S459" s="6" t="s">
        <v>26</v>
      </c>
      <c r="U459" s="6" t="s">
        <v>28</v>
      </c>
      <c r="V459" s="6" t="s">
        <v>28</v>
      </c>
      <c r="X459" s="6" t="s">
        <v>206</v>
      </c>
      <c r="Y459">
        <f>COUNTA(H459:X459)</f>
        <v>15</v>
      </c>
    </row>
    <row r="460" spans="1:25" ht="15.75">
      <c r="A460" s="10" t="s">
        <v>139</v>
      </c>
      <c r="B460" s="10" t="s">
        <v>229</v>
      </c>
      <c r="C460" s="40" t="s">
        <v>203</v>
      </c>
      <c r="D460" s="33">
        <v>105656.84</v>
      </c>
      <c r="E460" s="11" t="s">
        <v>1211</v>
      </c>
      <c r="F460" s="11" t="str">
        <f>E460</f>
        <v>ALTRI DPI</v>
      </c>
      <c r="G460" s="11" t="s">
        <v>204</v>
      </c>
      <c r="H460" s="6" t="s">
        <v>204</v>
      </c>
      <c r="I460" s="6" t="s">
        <v>212</v>
      </c>
      <c r="J460" s="6">
        <v>300000</v>
      </c>
      <c r="K460" s="6">
        <v>3.5999999999999997E-2</v>
      </c>
      <c r="L460" s="5">
        <v>105656.84</v>
      </c>
      <c r="M460" s="6">
        <v>270000</v>
      </c>
      <c r="N460" s="6">
        <v>3.5999999999999997E-2</v>
      </c>
      <c r="O460" s="6">
        <v>9720</v>
      </c>
      <c r="P460" s="6">
        <v>5</v>
      </c>
      <c r="Q460" s="6">
        <v>2</v>
      </c>
      <c r="R460" s="6" t="s">
        <v>26</v>
      </c>
      <c r="S460" s="6" t="s">
        <v>26</v>
      </c>
      <c r="U460" s="6" t="s">
        <v>28</v>
      </c>
      <c r="V460" s="6" t="s">
        <v>28</v>
      </c>
      <c r="X460" s="6" t="s">
        <v>206</v>
      </c>
      <c r="Y460">
        <f>COUNTA(H460:X460)</f>
        <v>15</v>
      </c>
    </row>
    <row r="461" spans="1:25" ht="15.75">
      <c r="A461" s="10" t="s">
        <v>139</v>
      </c>
      <c r="B461" s="10" t="s">
        <v>229</v>
      </c>
      <c r="C461" s="40" t="s">
        <v>203</v>
      </c>
      <c r="D461" s="33">
        <v>105656.84</v>
      </c>
      <c r="E461" s="11" t="s">
        <v>1211</v>
      </c>
      <c r="F461" s="11" t="str">
        <f>E461</f>
        <v>ALTRI DPI</v>
      </c>
      <c r="G461" s="11" t="s">
        <v>204</v>
      </c>
      <c r="H461" s="6" t="s">
        <v>204</v>
      </c>
      <c r="I461" s="6" t="s">
        <v>222</v>
      </c>
      <c r="J461" s="6">
        <v>90000</v>
      </c>
      <c r="K461" s="6">
        <v>0.06</v>
      </c>
      <c r="L461" s="5">
        <v>105656.84</v>
      </c>
      <c r="M461" s="6">
        <v>90000</v>
      </c>
      <c r="N461" s="6">
        <v>0.06</v>
      </c>
      <c r="O461" s="6">
        <v>5400</v>
      </c>
      <c r="P461" s="6">
        <v>5</v>
      </c>
      <c r="Q461" s="6">
        <v>2</v>
      </c>
      <c r="R461" s="6" t="s">
        <v>26</v>
      </c>
      <c r="S461" s="6" t="s">
        <v>26</v>
      </c>
      <c r="U461" s="6" t="s">
        <v>28</v>
      </c>
      <c r="V461" s="6" t="s">
        <v>28</v>
      </c>
      <c r="X461" s="6" t="s">
        <v>206</v>
      </c>
      <c r="Y461">
        <f>COUNTA(H461:X461)</f>
        <v>15</v>
      </c>
    </row>
    <row r="462" spans="1:25" ht="15.75">
      <c r="A462" s="10" t="s">
        <v>139</v>
      </c>
      <c r="B462" s="99" t="s">
        <v>229</v>
      </c>
      <c r="C462" s="40" t="s">
        <v>203</v>
      </c>
      <c r="D462" s="33">
        <v>105656.84</v>
      </c>
      <c r="E462" s="11" t="s">
        <v>1211</v>
      </c>
      <c r="F462" s="11" t="str">
        <f>E462</f>
        <v>ALTRI DPI</v>
      </c>
      <c r="G462" s="11" t="s">
        <v>204</v>
      </c>
      <c r="H462" s="6" t="s">
        <v>204</v>
      </c>
      <c r="I462" s="6" t="s">
        <v>223</v>
      </c>
      <c r="J462" s="6">
        <v>27000</v>
      </c>
      <c r="K462" s="6">
        <v>0.27</v>
      </c>
      <c r="L462" s="5">
        <v>105656.84</v>
      </c>
      <c r="M462" s="6">
        <v>24000</v>
      </c>
      <c r="N462" s="6">
        <v>0.27</v>
      </c>
      <c r="O462" s="6">
        <v>6480</v>
      </c>
      <c r="P462" s="6">
        <v>5</v>
      </c>
      <c r="Q462" s="6">
        <v>2</v>
      </c>
      <c r="R462" s="6" t="s">
        <v>26</v>
      </c>
      <c r="S462" s="6" t="s">
        <v>26</v>
      </c>
      <c r="U462" s="6" t="s">
        <v>28</v>
      </c>
      <c r="V462" s="6" t="s">
        <v>28</v>
      </c>
      <c r="X462" s="6" t="s">
        <v>206</v>
      </c>
      <c r="Y462">
        <f>COUNTA(H462:X462)</f>
        <v>15</v>
      </c>
    </row>
    <row r="463" spans="1:25" ht="15.75">
      <c r="A463" s="10" t="s">
        <v>139</v>
      </c>
      <c r="B463" s="99" t="s">
        <v>140</v>
      </c>
      <c r="C463" s="40" t="s">
        <v>130</v>
      </c>
      <c r="D463" s="33">
        <v>85000</v>
      </c>
      <c r="E463" s="11" t="s">
        <v>1211</v>
      </c>
      <c r="F463" s="11" t="str">
        <f>E463</f>
        <v>ALTRI DPI</v>
      </c>
      <c r="G463" s="11" t="s">
        <v>23</v>
      </c>
      <c r="H463" s="6" t="s">
        <v>23</v>
      </c>
      <c r="I463" s="6" t="s">
        <v>131</v>
      </c>
      <c r="J463" s="6">
        <v>6000</v>
      </c>
      <c r="K463" s="6">
        <v>8</v>
      </c>
      <c r="L463" s="5">
        <v>85000</v>
      </c>
      <c r="M463" s="6">
        <v>6000</v>
      </c>
      <c r="N463" s="6">
        <v>8</v>
      </c>
      <c r="O463" s="6">
        <v>48000</v>
      </c>
      <c r="P463" s="6">
        <v>10</v>
      </c>
      <c r="Q463" s="6">
        <v>15</v>
      </c>
      <c r="R463" s="6" t="s">
        <v>82</v>
      </c>
      <c r="S463" s="6" t="s">
        <v>82</v>
      </c>
      <c r="T463" s="6" t="s">
        <v>132</v>
      </c>
      <c r="U463" s="6" t="s">
        <v>28</v>
      </c>
      <c r="V463" s="6" t="s">
        <v>28</v>
      </c>
      <c r="X463" s="6" t="s">
        <v>133</v>
      </c>
      <c r="Y463">
        <f>COUNTA(H463:X463)</f>
        <v>16</v>
      </c>
    </row>
    <row r="464" spans="1:25" ht="15.75">
      <c r="A464" s="10" t="s">
        <v>139</v>
      </c>
      <c r="B464" s="99" t="s">
        <v>195</v>
      </c>
      <c r="C464" s="40" t="s">
        <v>181</v>
      </c>
      <c r="D464" s="33">
        <v>5000000</v>
      </c>
      <c r="E464" s="11" t="s">
        <v>1211</v>
      </c>
      <c r="F464" s="11" t="str">
        <f>E464</f>
        <v>ALTRI DPI</v>
      </c>
      <c r="G464" s="11"/>
      <c r="Y464">
        <f>COUNTA(H464:X464)</f>
        <v>0</v>
      </c>
    </row>
    <row r="465" spans="1:25" ht="15.75">
      <c r="A465" s="10" t="s">
        <v>240</v>
      </c>
      <c r="B465" s="99" t="s">
        <v>247</v>
      </c>
      <c r="C465" s="40" t="s">
        <v>244</v>
      </c>
      <c r="D465" s="33">
        <v>84000</v>
      </c>
      <c r="E465" s="11" t="s">
        <v>1211</v>
      </c>
      <c r="F465" s="11" t="str">
        <f>E465</f>
        <v>ALTRI DPI</v>
      </c>
      <c r="G465" s="11" t="s">
        <v>216</v>
      </c>
      <c r="H465" s="6" t="s">
        <v>216</v>
      </c>
      <c r="I465" s="6" t="s">
        <v>245</v>
      </c>
      <c r="J465" s="6">
        <v>15000</v>
      </c>
      <c r="K465" s="6">
        <v>5.6</v>
      </c>
      <c r="L465" s="5">
        <v>84000</v>
      </c>
      <c r="M465" s="6">
        <v>15000</v>
      </c>
      <c r="N465" s="6">
        <v>5.6</v>
      </c>
      <c r="O465" s="6">
        <v>84000</v>
      </c>
      <c r="P465" s="6">
        <v>30</v>
      </c>
      <c r="Q465" s="6">
        <v>15</v>
      </c>
      <c r="R465" s="6" t="s">
        <v>26</v>
      </c>
      <c r="S465" s="6" t="s">
        <v>26</v>
      </c>
      <c r="T465" s="6" t="s">
        <v>246</v>
      </c>
      <c r="U465" s="6" t="s">
        <v>28</v>
      </c>
      <c r="V465" s="6" t="s">
        <v>28</v>
      </c>
      <c r="W465" s="6" t="s">
        <v>52</v>
      </c>
      <c r="Y465">
        <f>COUNTA(H465:X465)</f>
        <v>16</v>
      </c>
    </row>
    <row r="466" spans="1:25" ht="15.75">
      <c r="A466" s="10" t="s">
        <v>240</v>
      </c>
      <c r="B466" s="99" t="s">
        <v>384</v>
      </c>
      <c r="C466" s="40">
        <v>8248043467</v>
      </c>
      <c r="D466" s="33">
        <v>491570</v>
      </c>
      <c r="E466" s="11" t="s">
        <v>1211</v>
      </c>
      <c r="F466" s="11" t="str">
        <f>E466</f>
        <v>ALTRI DPI</v>
      </c>
      <c r="G466" s="11" t="s">
        <v>216</v>
      </c>
      <c r="H466" s="6" t="s">
        <v>368</v>
      </c>
      <c r="I466" s="6" t="s">
        <v>2315</v>
      </c>
      <c r="J466" s="88">
        <v>83450</v>
      </c>
      <c r="K466" s="6" t="s">
        <v>369</v>
      </c>
      <c r="N466" s="95">
        <v>1.8</v>
      </c>
      <c r="O466" s="6">
        <v>491569.2</v>
      </c>
      <c r="P466" s="6">
        <v>1041</v>
      </c>
      <c r="X466" s="6" t="s">
        <v>370</v>
      </c>
      <c r="Y466">
        <f>COUNTA(H466:X466)</f>
        <v>8</v>
      </c>
    </row>
    <row r="467" spans="1:25" ht="15.75">
      <c r="A467" s="10" t="s">
        <v>240</v>
      </c>
      <c r="B467" s="10" t="s">
        <v>384</v>
      </c>
      <c r="C467" s="40">
        <v>8248043467</v>
      </c>
      <c r="D467" s="33">
        <v>491570</v>
      </c>
      <c r="E467" s="11" t="s">
        <v>1211</v>
      </c>
      <c r="F467" s="11" t="str">
        <f>E467</f>
        <v>ALTRI DPI</v>
      </c>
      <c r="G467" s="11" t="s">
        <v>216</v>
      </c>
      <c r="H467" s="6" t="s">
        <v>368</v>
      </c>
      <c r="I467" s="91" t="s">
        <v>2316</v>
      </c>
      <c r="J467" s="91">
        <v>187560</v>
      </c>
      <c r="K467" s="91" t="s">
        <v>369</v>
      </c>
      <c r="N467" s="95">
        <v>1.82</v>
      </c>
      <c r="O467" s="6">
        <v>491569.2</v>
      </c>
      <c r="S467" s="91"/>
      <c r="T467" s="91"/>
      <c r="Y467">
        <f>COUNTA(H467:X467)</f>
        <v>6</v>
      </c>
    </row>
    <row r="468" spans="1:25" ht="15.75">
      <c r="A468" s="10" t="s">
        <v>240</v>
      </c>
      <c r="B468" s="10" t="s">
        <v>452</v>
      </c>
      <c r="C468" s="40" t="s">
        <v>444</v>
      </c>
      <c r="D468" s="33">
        <v>197900</v>
      </c>
      <c r="E468" s="11" t="s">
        <v>1211</v>
      </c>
      <c r="F468" s="11" t="str">
        <f>E468</f>
        <v>ALTRI DPI</v>
      </c>
      <c r="G468" s="11" t="s">
        <v>216</v>
      </c>
      <c r="H468" s="6" t="s">
        <v>216</v>
      </c>
      <c r="I468" s="6" t="s">
        <v>445</v>
      </c>
      <c r="J468" s="6">
        <v>50000</v>
      </c>
      <c r="K468" s="6">
        <v>3.8</v>
      </c>
      <c r="L468" s="5">
        <v>197900</v>
      </c>
      <c r="M468" s="6">
        <v>50000</v>
      </c>
      <c r="N468" s="6">
        <v>3.8</v>
      </c>
      <c r="O468" s="6">
        <v>190000</v>
      </c>
      <c r="P468" s="6">
        <v>60</v>
      </c>
      <c r="Q468" s="6">
        <v>43</v>
      </c>
      <c r="R468" s="6" t="s">
        <v>26</v>
      </c>
      <c r="S468" s="6" t="s">
        <v>26</v>
      </c>
      <c r="T468" s="6" t="s">
        <v>446</v>
      </c>
      <c r="U468" s="6" t="s">
        <v>28</v>
      </c>
      <c r="V468" s="6" t="s">
        <v>28</v>
      </c>
      <c r="Y468">
        <f>COUNTA(H468:X468)</f>
        <v>15</v>
      </c>
    </row>
    <row r="469" spans="1:25" ht="15.75">
      <c r="A469" s="10" t="s">
        <v>240</v>
      </c>
      <c r="B469" s="10" t="s">
        <v>452</v>
      </c>
      <c r="C469" s="40" t="s">
        <v>444</v>
      </c>
      <c r="D469" s="33">
        <v>197901</v>
      </c>
      <c r="E469" s="11" t="s">
        <v>1211</v>
      </c>
      <c r="F469" s="11" t="str">
        <f>E469</f>
        <v>ALTRI DPI</v>
      </c>
      <c r="G469" s="11" t="s">
        <v>216</v>
      </c>
      <c r="H469" s="6" t="s">
        <v>216</v>
      </c>
      <c r="I469" s="6" t="s">
        <v>447</v>
      </c>
      <c r="J469" s="6">
        <v>1000</v>
      </c>
      <c r="K469" s="6">
        <v>7.9</v>
      </c>
      <c r="L469" s="5">
        <v>197900</v>
      </c>
      <c r="M469" s="6">
        <v>1000</v>
      </c>
      <c r="N469" s="6">
        <v>7.9</v>
      </c>
      <c r="O469" s="6">
        <v>7900</v>
      </c>
      <c r="P469" s="6">
        <v>60</v>
      </c>
      <c r="Q469" s="6">
        <v>21</v>
      </c>
      <c r="R469" s="6" t="s">
        <v>26</v>
      </c>
      <c r="S469" s="6" t="s">
        <v>26</v>
      </c>
      <c r="T469" s="6" t="s">
        <v>446</v>
      </c>
      <c r="U469" s="6" t="s">
        <v>28</v>
      </c>
      <c r="V469" s="6" t="s">
        <v>28</v>
      </c>
      <c r="Y469">
        <f>COUNTA(H469:X469)</f>
        <v>15</v>
      </c>
    </row>
    <row r="470" spans="1:25" ht="15.75">
      <c r="A470" s="10" t="s">
        <v>240</v>
      </c>
      <c r="B470" s="10" t="s">
        <v>464</v>
      </c>
      <c r="C470" s="40">
        <v>8260069891</v>
      </c>
      <c r="D470" s="33">
        <v>113000</v>
      </c>
      <c r="E470" s="11" t="s">
        <v>1211</v>
      </c>
      <c r="F470" s="11" t="str">
        <f>E470</f>
        <v>ALTRI DPI</v>
      </c>
      <c r="G470" s="11" t="s">
        <v>216</v>
      </c>
      <c r="I470" s="6" t="s">
        <v>453</v>
      </c>
      <c r="J470" s="6">
        <v>20000</v>
      </c>
      <c r="K470" s="6">
        <v>5.65</v>
      </c>
      <c r="L470" s="5">
        <v>113000</v>
      </c>
      <c r="M470" s="6">
        <v>20000</v>
      </c>
      <c r="N470" s="6">
        <v>5.6</v>
      </c>
      <c r="O470" s="6">
        <v>112000</v>
      </c>
      <c r="P470" s="6">
        <v>4</v>
      </c>
      <c r="Q470" s="6">
        <v>15</v>
      </c>
      <c r="R470" s="6" t="s">
        <v>26</v>
      </c>
      <c r="S470" s="6" t="s">
        <v>26</v>
      </c>
      <c r="T470" s="6" t="s">
        <v>454</v>
      </c>
      <c r="U470" s="6" t="s">
        <v>28</v>
      </c>
      <c r="V470" s="6" t="s">
        <v>28</v>
      </c>
      <c r="Y470">
        <f>COUNTA(H470:X470)</f>
        <v>14</v>
      </c>
    </row>
    <row r="471" spans="1:25" ht="15.75">
      <c r="A471" s="10" t="s">
        <v>240</v>
      </c>
      <c r="B471" s="10" t="s">
        <v>452</v>
      </c>
      <c r="C471" s="40" t="s">
        <v>441</v>
      </c>
      <c r="D471" s="33">
        <v>112000</v>
      </c>
      <c r="E471" s="11" t="s">
        <v>21</v>
      </c>
      <c r="F471" s="11" t="s">
        <v>1211</v>
      </c>
      <c r="G471" s="11" t="s">
        <v>216</v>
      </c>
      <c r="H471" s="6" t="s">
        <v>33</v>
      </c>
      <c r="I471" s="6" t="s">
        <v>442</v>
      </c>
      <c r="J471" s="6">
        <v>20000</v>
      </c>
      <c r="K471" s="6">
        <v>5.6</v>
      </c>
      <c r="L471" s="5">
        <v>112000</v>
      </c>
      <c r="M471" s="6">
        <v>20000</v>
      </c>
      <c r="N471" s="6">
        <v>5.6</v>
      </c>
      <c r="O471" s="6">
        <v>112000</v>
      </c>
      <c r="P471" s="6">
        <v>60</v>
      </c>
      <c r="Q471" s="6">
        <v>48</v>
      </c>
      <c r="R471" s="6" t="s">
        <v>26</v>
      </c>
      <c r="S471" s="6" t="s">
        <v>26</v>
      </c>
      <c r="T471" s="6" t="s">
        <v>443</v>
      </c>
      <c r="U471" s="6" t="s">
        <v>28</v>
      </c>
      <c r="V471" s="6" t="s">
        <v>28</v>
      </c>
      <c r="Y471">
        <f>COUNTA(H471:X471)</f>
        <v>15</v>
      </c>
    </row>
    <row r="472" spans="1:25" ht="15.75">
      <c r="A472" s="10" t="s">
        <v>78</v>
      </c>
      <c r="B472" s="10" t="s">
        <v>79</v>
      </c>
      <c r="C472" s="28">
        <v>8254830536</v>
      </c>
      <c r="D472" s="29">
        <v>165370</v>
      </c>
      <c r="E472" s="30" t="s">
        <v>1211</v>
      </c>
      <c r="F472" s="11" t="str">
        <f>E472</f>
        <v>ALTRI DPI</v>
      </c>
      <c r="G472" s="11" t="s">
        <v>2310</v>
      </c>
      <c r="H472" s="19" t="s">
        <v>53</v>
      </c>
      <c r="I472" s="20" t="s">
        <v>54</v>
      </c>
      <c r="J472" s="21">
        <v>400</v>
      </c>
      <c r="K472" s="22">
        <v>29</v>
      </c>
      <c r="L472" s="39">
        <v>11600</v>
      </c>
      <c r="M472" s="23"/>
      <c r="N472" s="24"/>
      <c r="O472" s="24"/>
      <c r="P472" s="21"/>
      <c r="Q472" s="21"/>
      <c r="R472" s="20"/>
      <c r="S472" s="20"/>
      <c r="T472" s="20"/>
      <c r="U472" s="20"/>
      <c r="V472" s="20"/>
      <c r="W472" s="20"/>
      <c r="X472" s="20" t="s">
        <v>55</v>
      </c>
      <c r="Y472">
        <f>COUNTA(H472:X472)</f>
        <v>6</v>
      </c>
    </row>
    <row r="473" spans="1:25" ht="15.75">
      <c r="A473" s="10" t="s">
        <v>78</v>
      </c>
      <c r="B473" s="10" t="s">
        <v>92</v>
      </c>
      <c r="C473" s="40" t="s">
        <v>87</v>
      </c>
      <c r="D473" s="33">
        <v>198000</v>
      </c>
      <c r="E473" s="11" t="s">
        <v>1211</v>
      </c>
      <c r="F473" s="11" t="str">
        <f>E473</f>
        <v>ALTRI DPI</v>
      </c>
      <c r="G473" s="11" t="s">
        <v>23</v>
      </c>
      <c r="H473" s="34" t="s">
        <v>23</v>
      </c>
      <c r="I473" s="13" t="s">
        <v>88</v>
      </c>
      <c r="J473" s="237">
        <v>10000</v>
      </c>
      <c r="K473" s="15">
        <v>19.8</v>
      </c>
      <c r="L473" s="16">
        <v>198000</v>
      </c>
      <c r="M473" s="18">
        <v>10000</v>
      </c>
      <c r="N473" s="17">
        <v>19.8</v>
      </c>
      <c r="O473" s="17">
        <v>198000</v>
      </c>
      <c r="P473" s="14" t="s">
        <v>89</v>
      </c>
      <c r="Q473" s="108">
        <v>29</v>
      </c>
      <c r="R473" s="53" t="s">
        <v>26</v>
      </c>
      <c r="S473" s="53" t="s">
        <v>26</v>
      </c>
      <c r="T473" s="53" t="s">
        <v>90</v>
      </c>
      <c r="U473" s="53" t="s">
        <v>28</v>
      </c>
      <c r="V473" s="65" t="s">
        <v>28</v>
      </c>
      <c r="W473" s="65" t="s">
        <v>91</v>
      </c>
      <c r="X473" s="13"/>
      <c r="Y473">
        <f>COUNTA(H473:X473)</f>
        <v>16</v>
      </c>
    </row>
    <row r="474" spans="1:25" ht="15.75">
      <c r="A474" s="10" t="s">
        <v>78</v>
      </c>
      <c r="B474" s="10" t="s">
        <v>114</v>
      </c>
      <c r="C474" s="40">
        <v>8260884920</v>
      </c>
      <c r="D474" s="33">
        <v>198800</v>
      </c>
      <c r="E474" s="11" t="s">
        <v>1211</v>
      </c>
      <c r="F474" s="11" t="str">
        <f>E474</f>
        <v>ALTRI DPI</v>
      </c>
      <c r="G474" s="11"/>
      <c r="H474" s="34"/>
      <c r="I474" s="13" t="s">
        <v>97</v>
      </c>
      <c r="J474" s="237"/>
      <c r="K474" s="15"/>
      <c r="L474" s="43"/>
      <c r="M474" s="18"/>
      <c r="N474" s="17"/>
      <c r="O474" s="17"/>
      <c r="P474" s="14"/>
      <c r="Q474" s="14"/>
      <c r="R474" s="13"/>
      <c r="S474" s="13"/>
      <c r="T474" s="13"/>
      <c r="U474" s="13"/>
      <c r="V474" s="13"/>
      <c r="W474" s="13"/>
      <c r="Y474">
        <f>COUNTA(H474:X474)</f>
        <v>1</v>
      </c>
    </row>
    <row r="475" spans="1:25" ht="15.75">
      <c r="A475" s="10" t="s">
        <v>46</v>
      </c>
      <c r="B475" s="10" t="s">
        <v>47</v>
      </c>
      <c r="C475" s="31" t="s">
        <v>22</v>
      </c>
      <c r="D475" s="33">
        <v>47470</v>
      </c>
      <c r="E475" s="11" t="s">
        <v>1211</v>
      </c>
      <c r="F475" s="11" t="str">
        <f>E475</f>
        <v>ALTRI DPI</v>
      </c>
      <c r="G475" s="11" t="s">
        <v>29</v>
      </c>
      <c r="H475" s="12" t="s">
        <v>29</v>
      </c>
      <c r="I475" s="13" t="s">
        <v>30</v>
      </c>
      <c r="J475" s="64">
        <v>600</v>
      </c>
      <c r="K475" s="62" t="s">
        <v>45</v>
      </c>
      <c r="L475" s="16" t="s">
        <v>45</v>
      </c>
      <c r="M475" s="14">
        <v>600</v>
      </c>
      <c r="N475" s="17">
        <v>11</v>
      </c>
      <c r="O475" s="17">
        <v>6600</v>
      </c>
      <c r="P475" s="14" t="s">
        <v>25</v>
      </c>
      <c r="Q475" s="14" t="s">
        <v>25</v>
      </c>
      <c r="R475" s="13" t="s">
        <v>26</v>
      </c>
      <c r="S475" s="13" t="s">
        <v>26</v>
      </c>
      <c r="T475" s="13" t="s">
        <v>27</v>
      </c>
      <c r="U475" s="13" t="s">
        <v>28</v>
      </c>
      <c r="V475" s="13" t="s">
        <v>28</v>
      </c>
      <c r="W475" s="13"/>
      <c r="X475" s="13"/>
      <c r="Y475">
        <f>COUNTA(H475:X475)</f>
        <v>15</v>
      </c>
    </row>
    <row r="476" spans="1:25" ht="15.75">
      <c r="A476" s="10" t="s">
        <v>46</v>
      </c>
      <c r="B476" s="10" t="s">
        <v>47</v>
      </c>
      <c r="C476" s="31" t="s">
        <v>22</v>
      </c>
      <c r="D476" s="33">
        <v>47470</v>
      </c>
      <c r="E476" s="11" t="s">
        <v>1211</v>
      </c>
      <c r="F476" s="11" t="str">
        <f>E476</f>
        <v>ALTRI DPI</v>
      </c>
      <c r="G476" s="11" t="s">
        <v>2310</v>
      </c>
      <c r="H476" s="12" t="s">
        <v>31</v>
      </c>
      <c r="I476" s="13" t="s">
        <v>32</v>
      </c>
      <c r="J476" s="14">
        <v>1600</v>
      </c>
      <c r="K476" s="15" t="s">
        <v>45</v>
      </c>
      <c r="L476" s="16" t="s">
        <v>45</v>
      </c>
      <c r="M476" s="14">
        <v>1600</v>
      </c>
      <c r="N476" s="17">
        <v>6.7</v>
      </c>
      <c r="O476" s="17">
        <v>10720</v>
      </c>
      <c r="P476" s="14" t="s">
        <v>25</v>
      </c>
      <c r="Q476" s="14" t="s">
        <v>25</v>
      </c>
      <c r="R476" s="13" t="s">
        <v>26</v>
      </c>
      <c r="S476" s="13" t="s">
        <v>26</v>
      </c>
      <c r="T476" s="13" t="s">
        <v>27</v>
      </c>
      <c r="U476" s="13" t="s">
        <v>28</v>
      </c>
      <c r="V476" s="13" t="s">
        <v>28</v>
      </c>
      <c r="W476" s="13"/>
      <c r="X476" s="13"/>
      <c r="Y476">
        <f>COUNTA(H476:X476)</f>
        <v>15</v>
      </c>
    </row>
    <row r="477" spans="1:25" ht="15.75">
      <c r="A477" s="10" t="s">
        <v>46</v>
      </c>
      <c r="B477" s="10" t="s">
        <v>47</v>
      </c>
      <c r="C477" s="31" t="s">
        <v>22</v>
      </c>
      <c r="D477" s="33">
        <v>47470</v>
      </c>
      <c r="E477" s="11" t="s">
        <v>1211</v>
      </c>
      <c r="F477" s="11" t="str">
        <f>E477</f>
        <v>ALTRI DPI</v>
      </c>
      <c r="G477" s="11" t="s">
        <v>23</v>
      </c>
      <c r="H477" s="12" t="s">
        <v>23</v>
      </c>
      <c r="I477" s="13" t="s">
        <v>24</v>
      </c>
      <c r="J477" s="14">
        <v>2100</v>
      </c>
      <c r="K477" s="15" t="s">
        <v>45</v>
      </c>
      <c r="L477" s="16" t="s">
        <v>45</v>
      </c>
      <c r="M477" s="14">
        <v>2100</v>
      </c>
      <c r="N477" s="17">
        <v>8.9</v>
      </c>
      <c r="O477" s="17">
        <v>13350</v>
      </c>
      <c r="P477" s="14" t="s">
        <v>25</v>
      </c>
      <c r="Q477" s="14" t="s">
        <v>25</v>
      </c>
      <c r="R477" s="13" t="s">
        <v>26</v>
      </c>
      <c r="S477" s="13" t="s">
        <v>26</v>
      </c>
      <c r="T477" s="13" t="s">
        <v>27</v>
      </c>
      <c r="U477" s="13" t="s">
        <v>28</v>
      </c>
      <c r="V477" s="13" t="s">
        <v>28</v>
      </c>
      <c r="W477" s="13"/>
      <c r="X477" s="13"/>
      <c r="Y477">
        <f>COUNTA(H477:X477)</f>
        <v>15</v>
      </c>
    </row>
    <row r="478" spans="1:25" ht="15.75">
      <c r="A478" s="10" t="s">
        <v>564</v>
      </c>
      <c r="B478" s="10" t="s">
        <v>588</v>
      </c>
      <c r="C478" s="40" t="s">
        <v>569</v>
      </c>
      <c r="D478" s="33">
        <v>56000</v>
      </c>
      <c r="E478" s="11" t="s">
        <v>1211</v>
      </c>
      <c r="F478" s="11" t="str">
        <f>E478</f>
        <v>ALTRI DPI</v>
      </c>
      <c r="G478" s="11" t="s">
        <v>449</v>
      </c>
      <c r="H478" s="6" t="s">
        <v>570</v>
      </c>
      <c r="I478" s="6" t="s">
        <v>2313</v>
      </c>
      <c r="J478" s="6">
        <v>50</v>
      </c>
      <c r="K478" s="6">
        <v>45</v>
      </c>
      <c r="L478" s="5">
        <v>2250</v>
      </c>
      <c r="M478" s="6">
        <v>50</v>
      </c>
      <c r="N478" s="6">
        <v>30</v>
      </c>
      <c r="O478" s="6">
        <v>1500</v>
      </c>
      <c r="P478" s="6">
        <v>78</v>
      </c>
      <c r="Q478" s="6">
        <v>78</v>
      </c>
      <c r="R478" s="6" t="s">
        <v>26</v>
      </c>
      <c r="S478" s="6" t="s">
        <v>26</v>
      </c>
      <c r="T478" s="6" t="s">
        <v>571</v>
      </c>
      <c r="U478" s="6" t="s">
        <v>28</v>
      </c>
      <c r="V478" s="6" t="s">
        <v>28</v>
      </c>
      <c r="W478" s="6" t="s">
        <v>52</v>
      </c>
      <c r="Y478">
        <f>COUNTA(H478:X478)</f>
        <v>16</v>
      </c>
    </row>
    <row r="479" spans="1:25" ht="15.75">
      <c r="A479" s="10" t="s">
        <v>564</v>
      </c>
      <c r="B479" s="10" t="s">
        <v>588</v>
      </c>
      <c r="C479" s="40" t="s">
        <v>569</v>
      </c>
      <c r="D479" s="33">
        <v>56000</v>
      </c>
      <c r="E479" s="11" t="s">
        <v>1211</v>
      </c>
      <c r="F479" s="11" t="str">
        <f>E479</f>
        <v>ALTRI DPI</v>
      </c>
      <c r="G479" s="11" t="s">
        <v>449</v>
      </c>
      <c r="H479" s="6" t="s">
        <v>570</v>
      </c>
      <c r="I479" s="6" t="s">
        <v>2314</v>
      </c>
      <c r="J479" s="6">
        <v>250</v>
      </c>
      <c r="K479" s="6">
        <v>215</v>
      </c>
      <c r="L479" s="5">
        <v>53750</v>
      </c>
      <c r="M479" s="6">
        <v>250</v>
      </c>
      <c r="N479" s="6">
        <v>199.5</v>
      </c>
      <c r="O479" s="6">
        <v>49875</v>
      </c>
      <c r="P479" s="6">
        <v>78</v>
      </c>
      <c r="Q479" s="6">
        <v>78</v>
      </c>
      <c r="R479" s="6" t="s">
        <v>26</v>
      </c>
      <c r="S479" s="6" t="s">
        <v>26</v>
      </c>
      <c r="T479" s="6" t="s">
        <v>571</v>
      </c>
      <c r="U479" s="6" t="s">
        <v>28</v>
      </c>
      <c r="V479" s="6" t="s">
        <v>28</v>
      </c>
      <c r="W479" s="6" t="s">
        <v>52</v>
      </c>
      <c r="Y479">
        <f>COUNTA(H479:X479)</f>
        <v>16</v>
      </c>
    </row>
    <row r="480" spans="1:25" ht="15.75">
      <c r="A480" s="10" t="s">
        <v>564</v>
      </c>
      <c r="B480" s="10" t="s">
        <v>701</v>
      </c>
      <c r="C480" s="40" t="s">
        <v>676</v>
      </c>
      <c r="D480" s="33">
        <v>9000000</v>
      </c>
      <c r="E480" s="11" t="s">
        <v>1211</v>
      </c>
      <c r="F480" s="11" t="str">
        <f>E480</f>
        <v>ALTRI DPI</v>
      </c>
      <c r="G480" s="11" t="s">
        <v>216</v>
      </c>
      <c r="H480" s="6" t="s">
        <v>216</v>
      </c>
      <c r="I480" s="91" t="s">
        <v>677</v>
      </c>
      <c r="J480" s="106">
        <v>3000000</v>
      </c>
      <c r="K480" s="6">
        <v>3</v>
      </c>
      <c r="L480" s="5">
        <v>9000000</v>
      </c>
      <c r="M480" s="6" t="s">
        <v>542</v>
      </c>
      <c r="N480" s="6" t="s">
        <v>542</v>
      </c>
      <c r="O480" s="6" t="s">
        <v>542</v>
      </c>
      <c r="P480" s="6" t="s">
        <v>542</v>
      </c>
      <c r="Q480" s="6" t="s">
        <v>542</v>
      </c>
      <c r="T480" s="6" t="s">
        <v>542</v>
      </c>
      <c r="W480" s="6" t="s">
        <v>542</v>
      </c>
      <c r="X480" s="6" t="s">
        <v>542</v>
      </c>
      <c r="Y480">
        <f>COUNTA(H480:X480)</f>
        <v>13</v>
      </c>
    </row>
    <row r="481" spans="1:25" ht="15.75">
      <c r="A481" s="10" t="s">
        <v>564</v>
      </c>
      <c r="B481" s="10" t="s">
        <v>744</v>
      </c>
      <c r="C481" s="40" t="s">
        <v>740</v>
      </c>
      <c r="D481" s="33">
        <v>27000000</v>
      </c>
      <c r="E481" s="11" t="s">
        <v>1211</v>
      </c>
      <c r="F481" s="11" t="str">
        <f>E481</f>
        <v>ALTRI DPI</v>
      </c>
      <c r="G481" s="11" t="s">
        <v>216</v>
      </c>
      <c r="H481" s="6" t="s">
        <v>216</v>
      </c>
      <c r="I481" s="91" t="s">
        <v>741</v>
      </c>
      <c r="J481" s="106">
        <v>9000000</v>
      </c>
      <c r="K481" s="6">
        <v>3</v>
      </c>
      <c r="L481" s="5">
        <v>27000000</v>
      </c>
      <c r="M481" s="6">
        <v>9000000</v>
      </c>
      <c r="N481" s="6">
        <v>5</v>
      </c>
      <c r="O481" s="6">
        <v>45000000</v>
      </c>
      <c r="P481" s="6">
        <v>60</v>
      </c>
      <c r="R481" s="6" t="s">
        <v>26</v>
      </c>
      <c r="S481" s="6" t="s">
        <v>26</v>
      </c>
      <c r="T481" s="6" t="s">
        <v>742</v>
      </c>
      <c r="X481" s="6" t="s">
        <v>743</v>
      </c>
      <c r="Y481">
        <f>COUNTA(H481:X481)</f>
        <v>13</v>
      </c>
    </row>
    <row r="482" spans="1:25" ht="15.75">
      <c r="A482" s="10" t="s">
        <v>564</v>
      </c>
      <c r="B482" s="10" t="s">
        <v>619</v>
      </c>
      <c r="C482" s="40" t="s">
        <v>616</v>
      </c>
      <c r="D482" s="33">
        <v>137700</v>
      </c>
      <c r="E482" s="11" t="s">
        <v>1211</v>
      </c>
      <c r="F482" s="11" t="str">
        <f>E482</f>
        <v>ALTRI DPI</v>
      </c>
      <c r="G482" s="11" t="s">
        <v>204</v>
      </c>
      <c r="H482" s="6" t="s">
        <v>204</v>
      </c>
      <c r="I482" s="6" t="s">
        <v>603</v>
      </c>
      <c r="J482" s="139">
        <v>9000000</v>
      </c>
      <c r="K482" s="6">
        <v>1.5299999999999999E-2</v>
      </c>
      <c r="M482" s="6">
        <v>9000000</v>
      </c>
      <c r="N482" s="6">
        <v>1.5299999999999999E-2</v>
      </c>
      <c r="O482" s="6">
        <v>137700</v>
      </c>
      <c r="R482" s="6" t="s">
        <v>26</v>
      </c>
      <c r="S482" s="6" t="s">
        <v>26</v>
      </c>
      <c r="T482" s="6" t="s">
        <v>604</v>
      </c>
      <c r="U482" s="6" t="s">
        <v>28</v>
      </c>
      <c r="V482" s="6" t="s">
        <v>28</v>
      </c>
      <c r="W482" s="6" t="s">
        <v>605</v>
      </c>
      <c r="X482" s="6" t="s">
        <v>606</v>
      </c>
      <c r="Y482">
        <f>COUNTA(H482:X482)</f>
        <v>14</v>
      </c>
    </row>
    <row r="483" spans="1:25" ht="15.75">
      <c r="A483" s="10" t="s">
        <v>564</v>
      </c>
      <c r="B483" s="10" t="s">
        <v>565</v>
      </c>
      <c r="C483" s="40">
        <v>8253759166</v>
      </c>
      <c r="D483" s="33">
        <v>91500</v>
      </c>
      <c r="E483" s="11" t="s">
        <v>1211</v>
      </c>
      <c r="F483" s="11" t="str">
        <f>E483</f>
        <v>ALTRI DPI</v>
      </c>
      <c r="G483" s="11" t="s">
        <v>2310</v>
      </c>
      <c r="H483" s="6" t="s">
        <v>53</v>
      </c>
      <c r="I483" s="6" t="s">
        <v>548</v>
      </c>
      <c r="J483" s="139" t="s">
        <v>549</v>
      </c>
      <c r="K483" s="6">
        <v>91500</v>
      </c>
      <c r="L483" s="5">
        <v>91500</v>
      </c>
      <c r="M483" s="6" t="s">
        <v>549</v>
      </c>
      <c r="N483" s="6" t="s">
        <v>550</v>
      </c>
      <c r="O483" s="6">
        <v>91500</v>
      </c>
      <c r="P483" s="6" t="s">
        <v>551</v>
      </c>
      <c r="Q483" s="6" t="s">
        <v>551</v>
      </c>
      <c r="R483" s="6" t="s">
        <v>26</v>
      </c>
      <c r="S483" s="6" t="s">
        <v>26</v>
      </c>
      <c r="T483" s="6" t="s">
        <v>552</v>
      </c>
      <c r="U483" s="6" t="s">
        <v>28</v>
      </c>
      <c r="V483" s="6" t="s">
        <v>28</v>
      </c>
      <c r="W483" s="6" t="s">
        <v>52</v>
      </c>
      <c r="Y483">
        <f>COUNTA(H483:X483)</f>
        <v>16</v>
      </c>
    </row>
    <row r="484" spans="1:25" ht="15.75">
      <c r="A484" s="10" t="s">
        <v>861</v>
      </c>
      <c r="B484" s="10" t="s">
        <v>899</v>
      </c>
      <c r="C484" s="40" t="s">
        <v>875</v>
      </c>
      <c r="D484" s="33">
        <v>121700</v>
      </c>
      <c r="E484" s="11" t="s">
        <v>1211</v>
      </c>
      <c r="F484" s="11" t="str">
        <f>E484</f>
        <v>ALTRI DPI</v>
      </c>
      <c r="G484" s="11" t="s">
        <v>216</v>
      </c>
      <c r="H484" s="6" t="s">
        <v>216</v>
      </c>
      <c r="I484" s="6" t="s">
        <v>876</v>
      </c>
      <c r="J484" s="139">
        <v>30000</v>
      </c>
      <c r="K484" s="6">
        <v>2.74</v>
      </c>
      <c r="L484" s="5">
        <v>121700</v>
      </c>
      <c r="M484" s="6">
        <v>30000</v>
      </c>
      <c r="N484" s="6">
        <v>2.74</v>
      </c>
      <c r="O484" s="6">
        <v>82200</v>
      </c>
      <c r="P484" s="6">
        <v>30</v>
      </c>
      <c r="Q484" s="6">
        <v>1</v>
      </c>
      <c r="R484" s="6" t="s">
        <v>26</v>
      </c>
      <c r="S484" s="6" t="s">
        <v>26</v>
      </c>
      <c r="T484" s="6" t="s">
        <v>877</v>
      </c>
      <c r="U484" s="6" t="s">
        <v>28</v>
      </c>
      <c r="V484" s="6" t="s">
        <v>28</v>
      </c>
      <c r="Y484">
        <f>COUNTA(H484:X484)</f>
        <v>15</v>
      </c>
    </row>
    <row r="485" spans="1:25" ht="15.75">
      <c r="A485" s="107" t="s">
        <v>861</v>
      </c>
      <c r="B485" s="107" t="s">
        <v>899</v>
      </c>
      <c r="C485" s="211" t="s">
        <v>875</v>
      </c>
      <c r="D485" s="212">
        <v>121700</v>
      </c>
      <c r="E485" s="206" t="s">
        <v>1211</v>
      </c>
      <c r="F485" s="11" t="str">
        <f>E485</f>
        <v>ALTRI DPI</v>
      </c>
      <c r="G485" s="206" t="s">
        <v>216</v>
      </c>
      <c r="H485" s="106" t="s">
        <v>216</v>
      </c>
      <c r="I485" s="106" t="s">
        <v>878</v>
      </c>
      <c r="J485" s="106">
        <v>5000</v>
      </c>
      <c r="K485" s="106">
        <v>6.8</v>
      </c>
      <c r="L485" s="141">
        <v>121700</v>
      </c>
      <c r="M485" s="106">
        <v>5000</v>
      </c>
      <c r="N485" s="106">
        <v>6.8</v>
      </c>
      <c r="O485" s="106">
        <v>34000</v>
      </c>
      <c r="P485" s="106">
        <v>30</v>
      </c>
      <c r="Q485" s="106">
        <v>1</v>
      </c>
      <c r="R485" s="106" t="s">
        <v>26</v>
      </c>
      <c r="S485" s="106" t="s">
        <v>26</v>
      </c>
      <c r="T485" s="106" t="s">
        <v>877</v>
      </c>
      <c r="U485" s="106" t="s">
        <v>28</v>
      </c>
      <c r="V485" s="106" t="s">
        <v>28</v>
      </c>
      <c r="W485" s="106"/>
      <c r="X485" s="106"/>
      <c r="Y485">
        <f>COUNTA(H485:X485)</f>
        <v>15</v>
      </c>
    </row>
    <row r="486" spans="1:25" s="6" customFormat="1" ht="15.75">
      <c r="A486" s="107" t="s">
        <v>861</v>
      </c>
      <c r="B486" s="107" t="s">
        <v>1032</v>
      </c>
      <c r="C486" s="211" t="s">
        <v>1006</v>
      </c>
      <c r="D486" s="212">
        <v>96000</v>
      </c>
      <c r="E486" s="206" t="s">
        <v>1211</v>
      </c>
      <c r="F486" s="11" t="str">
        <f>E486</f>
        <v>ALTRI DPI</v>
      </c>
      <c r="G486" s="11" t="s">
        <v>216</v>
      </c>
      <c r="H486" s="6" t="s">
        <v>216</v>
      </c>
      <c r="I486" s="106" t="s">
        <v>1007</v>
      </c>
      <c r="J486" s="106">
        <v>24000</v>
      </c>
      <c r="K486" s="106">
        <v>2.5</v>
      </c>
      <c r="L486" s="141">
        <v>60000</v>
      </c>
      <c r="M486" s="106">
        <v>20000</v>
      </c>
      <c r="N486" s="106">
        <v>2.5</v>
      </c>
      <c r="O486" s="106">
        <v>50000</v>
      </c>
      <c r="P486" s="106">
        <v>21</v>
      </c>
      <c r="Q486" s="106">
        <v>21</v>
      </c>
      <c r="R486" s="106" t="s">
        <v>82</v>
      </c>
      <c r="S486" s="106" t="s">
        <v>82</v>
      </c>
      <c r="T486" s="106" t="s">
        <v>972</v>
      </c>
      <c r="U486" s="106" t="s">
        <v>28</v>
      </c>
      <c r="V486" s="106" t="s">
        <v>28</v>
      </c>
      <c r="X486" s="6" t="s">
        <v>962</v>
      </c>
      <c r="Y486">
        <f>COUNTA(H486:X486)</f>
        <v>16</v>
      </c>
    </row>
    <row r="487" spans="1:25" ht="15.75">
      <c r="A487" s="107" t="s">
        <v>861</v>
      </c>
      <c r="B487" s="107" t="s">
        <v>1032</v>
      </c>
      <c r="C487" s="211" t="s">
        <v>1006</v>
      </c>
      <c r="D487" s="212">
        <v>96000</v>
      </c>
      <c r="E487" s="206" t="s">
        <v>1211</v>
      </c>
      <c r="F487" s="11" t="str">
        <f>E487</f>
        <v>ALTRI DPI</v>
      </c>
      <c r="G487" s="216" t="s">
        <v>216</v>
      </c>
      <c r="H487" s="109" t="s">
        <v>216</v>
      </c>
      <c r="I487" s="6" t="s">
        <v>1008</v>
      </c>
      <c r="J487" s="6">
        <v>12000</v>
      </c>
      <c r="K487" s="6">
        <v>3</v>
      </c>
      <c r="L487" s="141">
        <v>36000</v>
      </c>
      <c r="M487" s="6">
        <v>10000</v>
      </c>
      <c r="N487" s="6">
        <v>3</v>
      </c>
      <c r="O487" s="106">
        <v>30000</v>
      </c>
      <c r="P487" s="6">
        <v>21</v>
      </c>
      <c r="Q487" s="6">
        <v>21</v>
      </c>
      <c r="R487" s="6" t="s">
        <v>82</v>
      </c>
      <c r="S487" s="6" t="s">
        <v>82</v>
      </c>
      <c r="T487" s="6" t="s">
        <v>972</v>
      </c>
      <c r="U487" s="6" t="s">
        <v>28</v>
      </c>
      <c r="V487" s="6" t="s">
        <v>28</v>
      </c>
      <c r="W487" s="109"/>
      <c r="X487" s="109" t="s">
        <v>962</v>
      </c>
      <c r="Y487">
        <f>COUNTA(H487:X487)</f>
        <v>16</v>
      </c>
    </row>
    <row r="488" spans="1:25" ht="15.75">
      <c r="A488" s="107" t="s">
        <v>861</v>
      </c>
      <c r="B488" s="107" t="s">
        <v>1032</v>
      </c>
      <c r="C488" s="211" t="s">
        <v>1016</v>
      </c>
      <c r="D488" s="212">
        <v>214000</v>
      </c>
      <c r="E488" s="206" t="s">
        <v>1211</v>
      </c>
      <c r="F488" s="11" t="str">
        <f>E488</f>
        <v>ALTRI DPI</v>
      </c>
      <c r="G488" s="11" t="s">
        <v>216</v>
      </c>
      <c r="H488" s="6" t="s">
        <v>216</v>
      </c>
      <c r="I488" s="6" t="s">
        <v>1019</v>
      </c>
      <c r="J488" s="6">
        <v>30000</v>
      </c>
      <c r="K488" s="6">
        <v>3</v>
      </c>
      <c r="L488" s="5">
        <v>95440</v>
      </c>
      <c r="M488" s="6">
        <v>30000</v>
      </c>
      <c r="N488" s="6">
        <v>2.98</v>
      </c>
      <c r="O488" s="106">
        <v>89400</v>
      </c>
      <c r="P488" s="6">
        <v>21</v>
      </c>
      <c r="Q488" s="6">
        <v>21</v>
      </c>
      <c r="R488" s="6" t="s">
        <v>82</v>
      </c>
      <c r="S488" s="6" t="s">
        <v>82</v>
      </c>
      <c r="T488" s="6" t="s">
        <v>972</v>
      </c>
      <c r="U488" s="6" t="s">
        <v>28</v>
      </c>
      <c r="V488" s="6" t="s">
        <v>28</v>
      </c>
      <c r="Y488">
        <f>COUNTA(H488:X488)</f>
        <v>15</v>
      </c>
    </row>
    <row r="489" spans="1:25" ht="15.75">
      <c r="A489" s="107" t="s">
        <v>861</v>
      </c>
      <c r="B489" s="107" t="s">
        <v>1032</v>
      </c>
      <c r="C489" s="211" t="s">
        <v>996</v>
      </c>
      <c r="D489" s="212">
        <v>183600</v>
      </c>
      <c r="E489" s="206" t="s">
        <v>1211</v>
      </c>
      <c r="F489" s="11" t="str">
        <f>E489</f>
        <v>ALTRI DPI</v>
      </c>
      <c r="G489" s="11" t="s">
        <v>2312</v>
      </c>
      <c r="H489" s="6" t="s">
        <v>997</v>
      </c>
      <c r="I489" s="6" t="s">
        <v>998</v>
      </c>
      <c r="J489" s="6">
        <v>36000</v>
      </c>
      <c r="K489" s="6">
        <v>5</v>
      </c>
      <c r="L489" s="5">
        <v>180000</v>
      </c>
      <c r="M489" s="6">
        <v>30000</v>
      </c>
      <c r="N489" s="6">
        <v>1.28</v>
      </c>
      <c r="O489" s="106">
        <v>38400</v>
      </c>
      <c r="P489" s="6">
        <v>21</v>
      </c>
      <c r="Q489" s="6">
        <v>21</v>
      </c>
      <c r="R489" s="6" t="s">
        <v>82</v>
      </c>
      <c r="S489" s="6" t="s">
        <v>82</v>
      </c>
      <c r="T489" s="6" t="s">
        <v>972</v>
      </c>
      <c r="U489" s="6" t="s">
        <v>28</v>
      </c>
      <c r="V489" s="6" t="s">
        <v>28</v>
      </c>
      <c r="X489" s="6" t="s">
        <v>962</v>
      </c>
      <c r="Y489">
        <f>COUNTA(H489:X489)</f>
        <v>16</v>
      </c>
    </row>
    <row r="490" spans="1:25" ht="15.75">
      <c r="A490" s="107" t="s">
        <v>861</v>
      </c>
      <c r="B490" s="107" t="s">
        <v>1032</v>
      </c>
      <c r="C490" s="211" t="s">
        <v>996</v>
      </c>
      <c r="D490" s="212">
        <v>183600</v>
      </c>
      <c r="E490" s="206" t="s">
        <v>1211</v>
      </c>
      <c r="F490" s="11" t="str">
        <f>E490</f>
        <v>ALTRI DPI</v>
      </c>
      <c r="G490" s="11" t="s">
        <v>2312</v>
      </c>
      <c r="H490" s="6" t="s">
        <v>997</v>
      </c>
      <c r="I490" s="6" t="s">
        <v>999</v>
      </c>
      <c r="J490" s="6">
        <v>60000</v>
      </c>
      <c r="K490" s="6">
        <v>0.06</v>
      </c>
      <c r="L490" s="5">
        <v>3600</v>
      </c>
      <c r="M490" s="6">
        <v>50000</v>
      </c>
      <c r="N490" s="6">
        <v>5.8000000000000003E-2</v>
      </c>
      <c r="O490" s="106">
        <v>2900</v>
      </c>
      <c r="P490" s="6">
        <v>21</v>
      </c>
      <c r="Q490" s="6">
        <v>21</v>
      </c>
      <c r="R490" s="6" t="s">
        <v>82</v>
      </c>
      <c r="S490" s="6" t="s">
        <v>82</v>
      </c>
      <c r="T490" s="6" t="s">
        <v>972</v>
      </c>
      <c r="U490" s="6" t="s">
        <v>28</v>
      </c>
      <c r="V490" s="6" t="s">
        <v>28</v>
      </c>
      <c r="X490" s="6" t="s">
        <v>962</v>
      </c>
      <c r="Y490">
        <f>COUNTA(H490:X490)</f>
        <v>16</v>
      </c>
    </row>
    <row r="491" spans="1:25" ht="15.75">
      <c r="A491" s="107" t="s">
        <v>861</v>
      </c>
      <c r="B491" s="107" t="s">
        <v>1032</v>
      </c>
      <c r="C491" s="211" t="s">
        <v>1016</v>
      </c>
      <c r="D491" s="212">
        <v>214000</v>
      </c>
      <c r="E491" s="206" t="s">
        <v>1211</v>
      </c>
      <c r="F491" s="11" t="str">
        <f>E491</f>
        <v>ALTRI DPI</v>
      </c>
      <c r="G491" s="11" t="s">
        <v>2312</v>
      </c>
      <c r="H491" s="6" t="s">
        <v>997</v>
      </c>
      <c r="I491" s="6" t="s">
        <v>1018</v>
      </c>
      <c r="J491" s="6">
        <v>200000</v>
      </c>
      <c r="K491" s="6">
        <v>0.04</v>
      </c>
      <c r="L491" s="5">
        <v>7200</v>
      </c>
      <c r="M491" s="6">
        <v>200000</v>
      </c>
      <c r="N491" s="6">
        <v>3.5999999999999997E-2</v>
      </c>
      <c r="O491" s="106">
        <v>7200</v>
      </c>
      <c r="P491" s="6">
        <v>21</v>
      </c>
      <c r="Q491" s="6">
        <v>21</v>
      </c>
      <c r="R491" s="6" t="s">
        <v>82</v>
      </c>
      <c r="S491" s="6" t="s">
        <v>82</v>
      </c>
      <c r="T491" s="6" t="s">
        <v>972</v>
      </c>
      <c r="U491" s="6" t="s">
        <v>28</v>
      </c>
      <c r="V491" s="6" t="s">
        <v>28</v>
      </c>
      <c r="Y491">
        <f>COUNTA(H491:X491)</f>
        <v>15</v>
      </c>
    </row>
    <row r="492" spans="1:25" ht="15.75">
      <c r="A492" s="107" t="s">
        <v>861</v>
      </c>
      <c r="B492" s="107" t="s">
        <v>899</v>
      </c>
      <c r="C492" s="211" t="s">
        <v>875</v>
      </c>
      <c r="D492" s="212">
        <v>121700</v>
      </c>
      <c r="E492" s="206" t="s">
        <v>1211</v>
      </c>
      <c r="F492" s="11" t="str">
        <f>E492</f>
        <v>ALTRI DPI</v>
      </c>
      <c r="G492" s="11" t="s">
        <v>2311</v>
      </c>
      <c r="H492" s="6" t="s">
        <v>33</v>
      </c>
      <c r="I492" s="6" t="s">
        <v>879</v>
      </c>
      <c r="J492" s="6">
        <v>50000</v>
      </c>
      <c r="K492" s="6">
        <v>0.11</v>
      </c>
      <c r="L492" s="5">
        <v>121700</v>
      </c>
      <c r="M492" s="6">
        <v>50000</v>
      </c>
      <c r="N492" s="6">
        <v>0.11</v>
      </c>
      <c r="O492" s="106">
        <v>5500</v>
      </c>
      <c r="P492" s="6">
        <v>30</v>
      </c>
      <c r="Q492" s="6">
        <v>1</v>
      </c>
      <c r="R492" s="6" t="s">
        <v>26</v>
      </c>
      <c r="S492" s="6" t="s">
        <v>26</v>
      </c>
      <c r="T492" s="6" t="s">
        <v>877</v>
      </c>
      <c r="U492" s="6" t="s">
        <v>28</v>
      </c>
      <c r="V492" s="6" t="s">
        <v>28</v>
      </c>
      <c r="Y492">
        <f>COUNTA(H492:X492)</f>
        <v>15</v>
      </c>
    </row>
    <row r="493" spans="1:25" ht="15.75">
      <c r="A493" s="107" t="s">
        <v>861</v>
      </c>
      <c r="B493" s="107" t="s">
        <v>1032</v>
      </c>
      <c r="C493" s="211" t="s">
        <v>1016</v>
      </c>
      <c r="D493" s="212">
        <v>214000</v>
      </c>
      <c r="E493" s="206" t="s">
        <v>1211</v>
      </c>
      <c r="F493" s="11" t="str">
        <f>E493</f>
        <v>ALTRI DPI</v>
      </c>
      <c r="G493" s="11" t="s">
        <v>2311</v>
      </c>
      <c r="H493" s="6" t="s">
        <v>33</v>
      </c>
      <c r="I493" s="6" t="s">
        <v>1020</v>
      </c>
      <c r="J493" s="6">
        <v>8000</v>
      </c>
      <c r="K493" s="6">
        <v>5.5</v>
      </c>
      <c r="L493" s="141">
        <v>40320</v>
      </c>
      <c r="M493" s="6">
        <v>8000</v>
      </c>
      <c r="N493" s="6">
        <v>5.04</v>
      </c>
      <c r="O493" s="106">
        <v>40320</v>
      </c>
      <c r="P493" s="6">
        <v>21</v>
      </c>
      <c r="Q493" s="6">
        <v>21</v>
      </c>
      <c r="R493" s="133" t="s">
        <v>82</v>
      </c>
      <c r="S493" s="91" t="s">
        <v>82</v>
      </c>
      <c r="T493" s="91" t="s">
        <v>972</v>
      </c>
      <c r="U493" s="91" t="s">
        <v>28</v>
      </c>
      <c r="V493" s="91" t="s">
        <v>28</v>
      </c>
      <c r="Y493">
        <f>COUNTA(H493:X493)</f>
        <v>15</v>
      </c>
    </row>
    <row r="494" spans="1:25" ht="15.75">
      <c r="A494" s="107" t="s">
        <v>861</v>
      </c>
      <c r="B494" s="107" t="s">
        <v>1032</v>
      </c>
      <c r="C494" s="211" t="s">
        <v>1016</v>
      </c>
      <c r="D494" s="212">
        <v>214000</v>
      </c>
      <c r="E494" s="206" t="s">
        <v>1211</v>
      </c>
      <c r="F494" s="11" t="str">
        <f>E494</f>
        <v>ALTRI DPI</v>
      </c>
      <c r="G494" s="11" t="s">
        <v>2311</v>
      </c>
      <c r="H494" s="6" t="s">
        <v>33</v>
      </c>
      <c r="I494" s="6" t="s">
        <v>1021</v>
      </c>
      <c r="J494" s="6">
        <v>3000</v>
      </c>
      <c r="K494" s="6">
        <v>7.8</v>
      </c>
      <c r="L494" s="141">
        <v>22680</v>
      </c>
      <c r="M494" s="6">
        <v>3000</v>
      </c>
      <c r="N494" s="6">
        <v>7.56</v>
      </c>
      <c r="O494" s="106">
        <v>22680</v>
      </c>
      <c r="P494" s="6">
        <v>21</v>
      </c>
      <c r="Q494" s="6">
        <v>21</v>
      </c>
      <c r="R494" s="6" t="s">
        <v>82</v>
      </c>
      <c r="S494" s="6" t="s">
        <v>82</v>
      </c>
      <c r="T494" s="6" t="s">
        <v>972</v>
      </c>
      <c r="U494" s="6" t="s">
        <v>28</v>
      </c>
      <c r="V494" s="6" t="s">
        <v>28</v>
      </c>
      <c r="Y494">
        <f>COUNTA(H494:X494)</f>
        <v>15</v>
      </c>
    </row>
    <row r="495" spans="1:25" ht="15.75">
      <c r="A495" s="107" t="s">
        <v>861</v>
      </c>
      <c r="B495" s="107" t="s">
        <v>1032</v>
      </c>
      <c r="C495" s="40" t="s">
        <v>1022</v>
      </c>
      <c r="D495" s="33">
        <v>85200</v>
      </c>
      <c r="E495" s="11" t="s">
        <v>1211</v>
      </c>
      <c r="F495" s="11" t="str">
        <f>E495</f>
        <v>ALTRI DPI</v>
      </c>
      <c r="G495" s="11" t="s">
        <v>2311</v>
      </c>
      <c r="H495" s="6" t="s">
        <v>33</v>
      </c>
      <c r="I495" s="6" t="s">
        <v>1023</v>
      </c>
      <c r="J495" s="6">
        <v>24000</v>
      </c>
      <c r="K495" s="6">
        <v>0.3</v>
      </c>
      <c r="L495" s="141">
        <v>7200</v>
      </c>
      <c r="M495" s="6">
        <v>20000</v>
      </c>
      <c r="N495" s="6">
        <v>0.12</v>
      </c>
      <c r="O495" s="6">
        <v>2400</v>
      </c>
      <c r="P495" s="6">
        <v>21</v>
      </c>
      <c r="Q495" s="6">
        <v>21</v>
      </c>
      <c r="R495" s="6" t="s">
        <v>82</v>
      </c>
      <c r="S495" s="6" t="s">
        <v>82</v>
      </c>
      <c r="T495" s="6" t="s">
        <v>972</v>
      </c>
      <c r="U495" s="6" t="s">
        <v>28</v>
      </c>
      <c r="V495" s="6" t="s">
        <v>28</v>
      </c>
      <c r="X495" s="6" t="s">
        <v>962</v>
      </c>
      <c r="Y495">
        <f>COUNTA(H495:X495)</f>
        <v>16</v>
      </c>
    </row>
    <row r="496" spans="1:25" ht="15.75">
      <c r="A496" s="107" t="s">
        <v>861</v>
      </c>
      <c r="B496" s="107" t="s">
        <v>1032</v>
      </c>
      <c r="C496" s="40" t="s">
        <v>1022</v>
      </c>
      <c r="D496" s="33">
        <v>85200</v>
      </c>
      <c r="E496" s="11" t="s">
        <v>1211</v>
      </c>
      <c r="F496" s="11" t="str">
        <f>E496</f>
        <v>ALTRI DPI</v>
      </c>
      <c r="G496" s="11" t="s">
        <v>2311</v>
      </c>
      <c r="H496" s="6" t="s">
        <v>33</v>
      </c>
      <c r="I496" s="6" t="s">
        <v>1024</v>
      </c>
      <c r="J496" s="6">
        <v>12000</v>
      </c>
      <c r="K496" s="6">
        <v>6.5</v>
      </c>
      <c r="L496" s="5">
        <v>78000</v>
      </c>
      <c r="M496" s="6">
        <v>10000</v>
      </c>
      <c r="N496" s="6">
        <v>4.8</v>
      </c>
      <c r="O496" s="6">
        <v>48000</v>
      </c>
      <c r="P496" s="6">
        <v>21</v>
      </c>
      <c r="Q496" s="6">
        <v>21</v>
      </c>
      <c r="R496" s="6" t="s">
        <v>82</v>
      </c>
      <c r="S496" s="6" t="s">
        <v>82</v>
      </c>
      <c r="T496" s="6" t="s">
        <v>972</v>
      </c>
      <c r="U496" s="6" t="s">
        <v>28</v>
      </c>
      <c r="V496" s="6" t="s">
        <v>28</v>
      </c>
      <c r="W496" s="133"/>
      <c r="X496" s="6" t="s">
        <v>962</v>
      </c>
      <c r="Y496">
        <f>COUNTA(H496:X496)</f>
        <v>16</v>
      </c>
    </row>
    <row r="497" spans="1:25" ht="15.75">
      <c r="A497" s="107" t="s">
        <v>861</v>
      </c>
      <c r="B497" s="107" t="s">
        <v>1032</v>
      </c>
      <c r="C497" s="40" t="s">
        <v>1003</v>
      </c>
      <c r="D497" s="33">
        <v>93600</v>
      </c>
      <c r="E497" s="11" t="s">
        <v>1211</v>
      </c>
      <c r="F497" s="11" t="str">
        <f>E497</f>
        <v>ALTRI DPI</v>
      </c>
      <c r="G497" s="11" t="s">
        <v>29</v>
      </c>
      <c r="H497" s="6" t="s">
        <v>29</v>
      </c>
      <c r="I497" s="6" t="s">
        <v>1004</v>
      </c>
      <c r="J497" s="6">
        <v>4800</v>
      </c>
      <c r="K497" s="6">
        <v>7</v>
      </c>
      <c r="L497" s="5">
        <v>33600</v>
      </c>
      <c r="M497" s="106" t="s">
        <v>324</v>
      </c>
      <c r="N497" s="106" t="s">
        <v>324</v>
      </c>
      <c r="O497" s="106" t="s">
        <v>324</v>
      </c>
      <c r="P497" s="106">
        <v>21</v>
      </c>
      <c r="Q497" s="106">
        <v>21</v>
      </c>
      <c r="R497" s="106" t="s">
        <v>26</v>
      </c>
      <c r="S497" s="106"/>
      <c r="T497" s="106" t="s">
        <v>324</v>
      </c>
      <c r="U497" s="133"/>
      <c r="V497" s="133"/>
      <c r="X497" s="6" t="s">
        <v>1002</v>
      </c>
      <c r="Y497">
        <f>COUNTA(H497:X497)</f>
        <v>13</v>
      </c>
    </row>
    <row r="498" spans="1:25" ht="15" customHeight="1">
      <c r="A498" s="107" t="s">
        <v>861</v>
      </c>
      <c r="B498" s="10" t="s">
        <v>1032</v>
      </c>
      <c r="C498" s="40" t="s">
        <v>1003</v>
      </c>
      <c r="D498" s="33">
        <v>93600</v>
      </c>
      <c r="E498" s="11" t="s">
        <v>1211</v>
      </c>
      <c r="F498" s="11" t="str">
        <f>E498</f>
        <v>ALTRI DPI</v>
      </c>
      <c r="G498" s="11" t="s">
        <v>2310</v>
      </c>
      <c r="H498" s="6" t="s">
        <v>53</v>
      </c>
      <c r="I498" s="6" t="s">
        <v>1005</v>
      </c>
      <c r="J498" s="6">
        <v>6000</v>
      </c>
      <c r="K498" s="6">
        <v>10</v>
      </c>
      <c r="L498" s="5">
        <v>60000</v>
      </c>
      <c r="M498" s="6" t="s">
        <v>324</v>
      </c>
      <c r="N498" s="6" t="s">
        <v>324</v>
      </c>
      <c r="O498" s="6" t="s">
        <v>324</v>
      </c>
      <c r="P498" s="6">
        <v>21</v>
      </c>
      <c r="Q498" s="6">
        <v>21</v>
      </c>
      <c r="R498" s="6" t="s">
        <v>26</v>
      </c>
      <c r="T498" s="6" t="s">
        <v>324</v>
      </c>
      <c r="X498" s="6" t="s">
        <v>1002</v>
      </c>
      <c r="Y498">
        <f>COUNTA(H498:X498)</f>
        <v>13</v>
      </c>
    </row>
    <row r="499" spans="1:25" ht="15.75">
      <c r="A499" s="107" t="s">
        <v>861</v>
      </c>
      <c r="B499" s="10" t="s">
        <v>1032</v>
      </c>
      <c r="C499" s="40" t="s">
        <v>1009</v>
      </c>
      <c r="D499" s="33">
        <v>145000</v>
      </c>
      <c r="E499" s="11" t="s">
        <v>1211</v>
      </c>
      <c r="F499" s="11" t="str">
        <f>E499</f>
        <v>ALTRI DPI</v>
      </c>
      <c r="G499" s="11" t="s">
        <v>2310</v>
      </c>
      <c r="H499" s="6" t="s">
        <v>53</v>
      </c>
      <c r="I499" s="6" t="s">
        <v>1010</v>
      </c>
      <c r="J499" s="6">
        <v>5000</v>
      </c>
      <c r="K499" s="6">
        <v>9</v>
      </c>
      <c r="L499" s="5">
        <v>45000</v>
      </c>
      <c r="M499" s="6">
        <v>5000</v>
      </c>
      <c r="N499" s="6">
        <v>8</v>
      </c>
      <c r="O499" s="6">
        <v>40000</v>
      </c>
      <c r="P499" s="6">
        <v>21</v>
      </c>
      <c r="Q499" s="6">
        <v>21</v>
      </c>
      <c r="R499" s="6" t="s">
        <v>26</v>
      </c>
      <c r="S499" s="6" t="s">
        <v>26</v>
      </c>
      <c r="T499" s="6" t="s">
        <v>1011</v>
      </c>
      <c r="U499" s="6" t="s">
        <v>28</v>
      </c>
      <c r="V499" s="6" t="s">
        <v>28</v>
      </c>
      <c r="Y499">
        <f>COUNTA(H499:X499)</f>
        <v>15</v>
      </c>
    </row>
    <row r="500" spans="1:25" ht="15.75">
      <c r="A500" s="107" t="s">
        <v>861</v>
      </c>
      <c r="B500" s="10" t="s">
        <v>1032</v>
      </c>
      <c r="C500" s="40" t="s">
        <v>1016</v>
      </c>
      <c r="D500" s="33">
        <v>214000</v>
      </c>
      <c r="E500" s="11" t="s">
        <v>1211</v>
      </c>
      <c r="F500" s="11" t="str">
        <f>E500</f>
        <v>ALTRI DPI</v>
      </c>
      <c r="G500" s="11" t="s">
        <v>2310</v>
      </c>
      <c r="H500" s="6" t="s">
        <v>53</v>
      </c>
      <c r="I500" s="6" t="s">
        <v>1017</v>
      </c>
      <c r="J500" s="6">
        <v>10000</v>
      </c>
      <c r="K500" s="6">
        <v>4.8600000000000003</v>
      </c>
      <c r="L500" s="5">
        <v>48200</v>
      </c>
      <c r="M500" s="6">
        <v>10000</v>
      </c>
      <c r="N500" s="6">
        <v>4.82</v>
      </c>
      <c r="O500" s="6">
        <v>48200</v>
      </c>
      <c r="P500" s="6">
        <v>21</v>
      </c>
      <c r="Q500" s="6">
        <v>21</v>
      </c>
      <c r="R500" s="6" t="s">
        <v>26</v>
      </c>
      <c r="S500" s="6" t="s">
        <v>26</v>
      </c>
      <c r="T500" s="6" t="s">
        <v>972</v>
      </c>
      <c r="U500" s="6" t="s">
        <v>28</v>
      </c>
      <c r="V500" s="6" t="s">
        <v>28</v>
      </c>
      <c r="Y500">
        <f>COUNTA(H500:X500)</f>
        <v>15</v>
      </c>
    </row>
    <row r="501" spans="1:25" ht="15.75">
      <c r="A501" s="107" t="s">
        <v>861</v>
      </c>
      <c r="B501" s="10" t="s">
        <v>1032</v>
      </c>
      <c r="C501" s="40" t="s">
        <v>975</v>
      </c>
      <c r="D501" s="33">
        <v>214000</v>
      </c>
      <c r="E501" s="11" t="s">
        <v>21</v>
      </c>
      <c r="F501" s="11" t="s">
        <v>1211</v>
      </c>
      <c r="G501" s="11" t="s">
        <v>2310</v>
      </c>
      <c r="H501" s="6" t="s">
        <v>33</v>
      </c>
      <c r="I501" s="6" t="s">
        <v>977</v>
      </c>
      <c r="J501" s="6">
        <v>30000</v>
      </c>
      <c r="K501" s="6">
        <v>3.03</v>
      </c>
      <c r="L501" s="5">
        <v>91000</v>
      </c>
      <c r="M501" s="6">
        <v>30000</v>
      </c>
      <c r="N501" s="6">
        <v>2.98</v>
      </c>
      <c r="O501" s="6">
        <v>89400</v>
      </c>
      <c r="P501" s="6">
        <v>21</v>
      </c>
      <c r="Q501" s="6">
        <v>21</v>
      </c>
      <c r="R501" s="6" t="s">
        <v>26</v>
      </c>
      <c r="S501" s="6" t="s">
        <v>26</v>
      </c>
      <c r="T501" s="6" t="s">
        <v>972</v>
      </c>
      <c r="U501" s="6" t="s">
        <v>28</v>
      </c>
      <c r="V501" s="6" t="s">
        <v>28</v>
      </c>
      <c r="Y501">
        <f>COUNTA(H501:X501)</f>
        <v>15</v>
      </c>
    </row>
    <row r="502" spans="1:25" ht="15.75">
      <c r="A502" s="107" t="s">
        <v>861</v>
      </c>
      <c r="B502" s="10" t="s">
        <v>1032</v>
      </c>
      <c r="C502" s="40" t="s">
        <v>1000</v>
      </c>
      <c r="D502" s="33">
        <v>120000</v>
      </c>
      <c r="E502" s="11" t="s">
        <v>1211</v>
      </c>
      <c r="F502" s="11" t="str">
        <f>E502</f>
        <v>ALTRI DPI</v>
      </c>
      <c r="G502" s="11" t="s">
        <v>23</v>
      </c>
      <c r="H502" s="6" t="s">
        <v>23</v>
      </c>
      <c r="I502" s="6" t="s">
        <v>1001</v>
      </c>
      <c r="J502" s="6">
        <v>12000</v>
      </c>
      <c r="K502" s="6">
        <v>10</v>
      </c>
      <c r="L502" s="5">
        <v>120000</v>
      </c>
      <c r="M502" s="6" t="s">
        <v>324</v>
      </c>
      <c r="N502" s="6" t="s">
        <v>324</v>
      </c>
      <c r="O502" s="6" t="s">
        <v>324</v>
      </c>
      <c r="P502" s="6">
        <v>21</v>
      </c>
      <c r="Q502" s="6">
        <v>21</v>
      </c>
      <c r="R502" s="6" t="s">
        <v>26</v>
      </c>
      <c r="T502" s="6" t="s">
        <v>324</v>
      </c>
      <c r="X502" s="6" t="s">
        <v>1002</v>
      </c>
      <c r="Y502">
        <f>COUNTA(H502:X502)</f>
        <v>13</v>
      </c>
    </row>
    <row r="503" spans="1:25" ht="15.75">
      <c r="A503" s="107" t="s">
        <v>861</v>
      </c>
      <c r="B503" s="10" t="s">
        <v>1032</v>
      </c>
      <c r="C503" s="40" t="s">
        <v>968</v>
      </c>
      <c r="D503" s="33">
        <v>215000</v>
      </c>
      <c r="E503" s="11" t="s">
        <v>21</v>
      </c>
      <c r="F503" s="11" t="s">
        <v>1211</v>
      </c>
      <c r="G503" s="11" t="s">
        <v>23</v>
      </c>
      <c r="H503" s="6" t="s">
        <v>33</v>
      </c>
      <c r="I503" s="6" t="s">
        <v>973</v>
      </c>
      <c r="J503" s="6">
        <v>1000</v>
      </c>
      <c r="K503" s="6">
        <v>13</v>
      </c>
      <c r="L503" s="5">
        <v>13000</v>
      </c>
      <c r="M503" s="6">
        <v>1000</v>
      </c>
      <c r="N503" s="6">
        <v>11.28</v>
      </c>
      <c r="O503" s="6">
        <v>11280</v>
      </c>
      <c r="P503" s="6">
        <v>21</v>
      </c>
      <c r="Q503" s="6">
        <v>21</v>
      </c>
      <c r="R503" s="6" t="s">
        <v>26</v>
      </c>
      <c r="S503" s="6" t="s">
        <v>26</v>
      </c>
      <c r="T503" s="6" t="s">
        <v>974</v>
      </c>
      <c r="U503" s="6" t="s">
        <v>28</v>
      </c>
      <c r="V503" s="6" t="s">
        <v>28</v>
      </c>
      <c r="Y503">
        <f>COUNTA(H503:X503)</f>
        <v>15</v>
      </c>
    </row>
    <row r="504" spans="1:25" ht="15.75">
      <c r="A504" s="10" t="s">
        <v>861</v>
      </c>
      <c r="B504" s="10" t="s">
        <v>1032</v>
      </c>
      <c r="C504" s="40" t="s">
        <v>982</v>
      </c>
      <c r="D504" s="33">
        <v>181000</v>
      </c>
      <c r="E504" s="11" t="s">
        <v>21</v>
      </c>
      <c r="F504" s="11" t="s">
        <v>1211</v>
      </c>
      <c r="G504" s="11" t="s">
        <v>23</v>
      </c>
      <c r="H504" s="6" t="s">
        <v>33</v>
      </c>
      <c r="I504" s="6" t="s">
        <v>989</v>
      </c>
      <c r="J504" s="6">
        <v>6000</v>
      </c>
      <c r="K504" s="6">
        <v>11</v>
      </c>
      <c r="L504" s="5">
        <v>66000</v>
      </c>
      <c r="M504" s="6">
        <v>6000</v>
      </c>
      <c r="N504" s="6">
        <v>11</v>
      </c>
      <c r="O504" s="6">
        <v>66000</v>
      </c>
      <c r="P504" s="6">
        <v>21</v>
      </c>
      <c r="Q504" s="6">
        <v>21</v>
      </c>
      <c r="R504" s="6" t="s">
        <v>26</v>
      </c>
      <c r="S504" s="6" t="s">
        <v>26</v>
      </c>
      <c r="T504" s="6" t="s">
        <v>990</v>
      </c>
      <c r="U504" s="6" t="s">
        <v>28</v>
      </c>
      <c r="V504" s="6" t="s">
        <v>84</v>
      </c>
      <c r="Y504">
        <f>COUNTA(H504:X504)</f>
        <v>15</v>
      </c>
    </row>
    <row r="505" spans="1:25" ht="15.75">
      <c r="A505" s="10" t="s">
        <v>861</v>
      </c>
      <c r="B505" s="10" t="s">
        <v>927</v>
      </c>
      <c r="C505" s="40" t="s">
        <v>924</v>
      </c>
      <c r="D505" s="33">
        <v>585000</v>
      </c>
      <c r="E505" s="11" t="s">
        <v>1211</v>
      </c>
      <c r="F505" s="11" t="str">
        <f>E505</f>
        <v>ALTRI DPI</v>
      </c>
      <c r="G505" s="11"/>
      <c r="Y505">
        <f>COUNTA(H505:X505)</f>
        <v>0</v>
      </c>
    </row>
    <row r="506" spans="1:25" ht="15.75">
      <c r="A506" s="10" t="s">
        <v>861</v>
      </c>
      <c r="B506" s="10" t="s">
        <v>958</v>
      </c>
      <c r="C506" s="40" t="s">
        <v>957</v>
      </c>
      <c r="D506" s="33">
        <v>916000</v>
      </c>
      <c r="E506" s="11" t="s">
        <v>1211</v>
      </c>
      <c r="F506" s="11" t="str">
        <f>E506</f>
        <v>ALTRI DPI</v>
      </c>
      <c r="G506" s="11"/>
      <c r="X506" s="6" t="s">
        <v>954</v>
      </c>
      <c r="Y506">
        <f>COUNTA(H506:X506)</f>
        <v>1</v>
      </c>
    </row>
    <row r="507" spans="1:25" ht="15.75">
      <c r="A507" s="10" t="s">
        <v>861</v>
      </c>
      <c r="B507" s="10" t="s">
        <v>1036</v>
      </c>
      <c r="C507" s="40" t="s">
        <v>1033</v>
      </c>
      <c r="D507" s="33" t="s">
        <v>1034</v>
      </c>
      <c r="E507" s="11" t="s">
        <v>1211</v>
      </c>
      <c r="F507" s="11" t="str">
        <f>E507</f>
        <v>ALTRI DPI</v>
      </c>
      <c r="G507" s="11"/>
      <c r="Y507">
        <f>COUNTA(H507:X507)</f>
        <v>0</v>
      </c>
    </row>
    <row r="508" spans="1:25" ht="15.75">
      <c r="A508" s="10" t="s">
        <v>1798</v>
      </c>
      <c r="B508" s="10" t="s">
        <v>1799</v>
      </c>
      <c r="C508" s="32">
        <v>8257256735</v>
      </c>
      <c r="D508" s="32">
        <v>69396.5</v>
      </c>
      <c r="E508" s="5" t="s">
        <v>1211</v>
      </c>
      <c r="F508" s="11" t="str">
        <f>E508</f>
        <v>ALTRI DPI</v>
      </c>
      <c r="G508" s="11" t="s">
        <v>449</v>
      </c>
      <c r="I508" s="6" t="s">
        <v>1804</v>
      </c>
      <c r="J508" s="6">
        <v>50</v>
      </c>
      <c r="K508" s="6">
        <v>36.9</v>
      </c>
      <c r="O508" s="6">
        <v>1849.5</v>
      </c>
      <c r="P508" s="6">
        <v>10</v>
      </c>
      <c r="Q508" s="6">
        <v>10</v>
      </c>
      <c r="R508" s="6" t="s">
        <v>26</v>
      </c>
      <c r="S508" s="6" t="s">
        <v>26</v>
      </c>
      <c r="T508" s="6" t="s">
        <v>1805</v>
      </c>
      <c r="U508" s="6" t="s">
        <v>28</v>
      </c>
      <c r="V508" s="6" t="s">
        <v>28</v>
      </c>
      <c r="Y508">
        <f>COUNTA(H508:X508)</f>
        <v>11</v>
      </c>
    </row>
    <row r="509" spans="1:25" ht="15.75">
      <c r="A509" s="10" t="s">
        <v>1798</v>
      </c>
      <c r="B509" s="10" t="s">
        <v>1843</v>
      </c>
      <c r="C509" s="32" t="s">
        <v>1846</v>
      </c>
      <c r="D509" s="32">
        <v>59400</v>
      </c>
      <c r="E509" s="5" t="s">
        <v>1211</v>
      </c>
      <c r="F509" s="11" t="str">
        <f>E509</f>
        <v>ALTRI DPI</v>
      </c>
      <c r="G509" s="11" t="s">
        <v>449</v>
      </c>
      <c r="H509" s="6" t="s">
        <v>33</v>
      </c>
      <c r="I509" s="6" t="s">
        <v>1847</v>
      </c>
      <c r="J509" s="6">
        <v>120</v>
      </c>
      <c r="K509" s="6">
        <v>180</v>
      </c>
      <c r="L509" s="5">
        <v>59400</v>
      </c>
      <c r="M509" s="6">
        <v>120</v>
      </c>
      <c r="N509" s="6">
        <v>180</v>
      </c>
      <c r="O509" s="6">
        <v>21600</v>
      </c>
      <c r="P509" s="6">
        <v>20</v>
      </c>
      <c r="Q509" s="6">
        <v>70</v>
      </c>
      <c r="R509" s="6" t="s">
        <v>26</v>
      </c>
      <c r="S509" s="6" t="s">
        <v>26</v>
      </c>
      <c r="T509" s="6" t="s">
        <v>1848</v>
      </c>
      <c r="U509" s="6" t="s">
        <v>28</v>
      </c>
      <c r="V509" s="6" t="s">
        <v>28</v>
      </c>
      <c r="Y509">
        <f>COUNTA(H509:X509)</f>
        <v>15</v>
      </c>
    </row>
    <row r="510" spans="1:25" ht="15.75">
      <c r="A510" s="10" t="s">
        <v>1798</v>
      </c>
      <c r="B510" s="10" t="s">
        <v>1843</v>
      </c>
      <c r="C510" s="32" t="s">
        <v>1846</v>
      </c>
      <c r="D510" s="32">
        <v>59400</v>
      </c>
      <c r="E510" s="5" t="s">
        <v>1211</v>
      </c>
      <c r="F510" s="11" t="str">
        <f>E510</f>
        <v>ALTRI DPI</v>
      </c>
      <c r="G510" s="11" t="s">
        <v>449</v>
      </c>
      <c r="H510" s="6" t="s">
        <v>33</v>
      </c>
      <c r="I510" s="6" t="s">
        <v>1849</v>
      </c>
      <c r="J510" s="6">
        <v>210</v>
      </c>
      <c r="K510" s="6">
        <v>180</v>
      </c>
      <c r="L510" s="5">
        <v>59400</v>
      </c>
      <c r="M510" s="6">
        <v>210</v>
      </c>
      <c r="N510" s="6">
        <v>180</v>
      </c>
      <c r="O510" s="6">
        <v>37800</v>
      </c>
      <c r="P510" s="6">
        <v>20</v>
      </c>
      <c r="Q510" s="6">
        <v>70</v>
      </c>
      <c r="R510" s="6" t="s">
        <v>26</v>
      </c>
      <c r="S510" s="6" t="s">
        <v>26</v>
      </c>
      <c r="T510" s="6" t="s">
        <v>1848</v>
      </c>
      <c r="U510" s="6" t="s">
        <v>28</v>
      </c>
      <c r="V510" s="6" t="s">
        <v>28</v>
      </c>
      <c r="Y510">
        <f>COUNTA(H510:X510)</f>
        <v>15</v>
      </c>
    </row>
    <row r="511" spans="1:25" ht="15.75">
      <c r="A511" s="10" t="s">
        <v>1798</v>
      </c>
      <c r="B511" s="10" t="s">
        <v>1901</v>
      </c>
      <c r="C511" s="32" t="s">
        <v>1902</v>
      </c>
      <c r="D511" s="32">
        <v>86688</v>
      </c>
      <c r="E511" s="5" t="s">
        <v>1211</v>
      </c>
      <c r="F511" s="11" t="str">
        <f>E511</f>
        <v>ALTRI DPI</v>
      </c>
      <c r="G511" s="11" t="s">
        <v>449</v>
      </c>
      <c r="H511" s="6" t="s">
        <v>1906</v>
      </c>
      <c r="I511" s="6" t="s">
        <v>1906</v>
      </c>
      <c r="J511" s="6">
        <v>3</v>
      </c>
      <c r="K511" s="6">
        <v>15</v>
      </c>
      <c r="L511" s="5">
        <v>86688</v>
      </c>
      <c r="M511" s="6">
        <v>3</v>
      </c>
      <c r="N511" s="6">
        <v>15</v>
      </c>
      <c r="O511" s="6">
        <v>45</v>
      </c>
      <c r="R511" s="6" t="s">
        <v>26</v>
      </c>
      <c r="S511" s="6" t="s">
        <v>26</v>
      </c>
      <c r="T511" s="6" t="s">
        <v>1907</v>
      </c>
      <c r="U511" s="6" t="s">
        <v>28</v>
      </c>
      <c r="V511" s="6" t="s">
        <v>28</v>
      </c>
      <c r="Y511">
        <f>COUNTA(H511:X511)</f>
        <v>13</v>
      </c>
    </row>
    <row r="512" spans="1:25" ht="15.75">
      <c r="A512" s="10" t="s">
        <v>1798</v>
      </c>
      <c r="B512" s="10" t="s">
        <v>1901</v>
      </c>
      <c r="C512" s="32" t="s">
        <v>1902</v>
      </c>
      <c r="D512" s="32">
        <v>86688</v>
      </c>
      <c r="E512" s="5" t="s">
        <v>1211</v>
      </c>
      <c r="F512" s="11" t="str">
        <f>E512</f>
        <v>ALTRI DPI</v>
      </c>
      <c r="G512" s="11" t="s">
        <v>2311</v>
      </c>
      <c r="H512" s="6" t="s">
        <v>1910</v>
      </c>
      <c r="I512" s="6" t="s">
        <v>1910</v>
      </c>
      <c r="J512" s="6">
        <v>7</v>
      </c>
      <c r="K512" s="6">
        <v>15</v>
      </c>
      <c r="L512" s="5">
        <v>86688</v>
      </c>
      <c r="M512" s="6">
        <v>7</v>
      </c>
      <c r="N512" s="6">
        <v>15</v>
      </c>
      <c r="O512" s="6">
        <v>105</v>
      </c>
      <c r="R512" s="6" t="s">
        <v>26</v>
      </c>
      <c r="S512" s="6" t="s">
        <v>26</v>
      </c>
      <c r="T512" s="6" t="s">
        <v>1911</v>
      </c>
      <c r="U512" s="6" t="s">
        <v>28</v>
      </c>
      <c r="V512" s="6" t="s">
        <v>28</v>
      </c>
      <c r="Y512">
        <f>COUNTA(H512:X512)</f>
        <v>13</v>
      </c>
    </row>
    <row r="513" spans="1:25" ht="15.75">
      <c r="A513" s="10" t="s">
        <v>1798</v>
      </c>
      <c r="B513" s="10" t="s">
        <v>1879</v>
      </c>
      <c r="C513" s="32" t="s">
        <v>1881</v>
      </c>
      <c r="D513" s="32">
        <v>144875</v>
      </c>
      <c r="E513" s="5" t="s">
        <v>1211</v>
      </c>
      <c r="F513" s="11" t="str">
        <f>E513</f>
        <v>ALTRI DPI</v>
      </c>
      <c r="G513" s="11" t="s">
        <v>204</v>
      </c>
      <c r="H513" s="6" t="s">
        <v>204</v>
      </c>
      <c r="I513" s="6" t="s">
        <v>1886</v>
      </c>
      <c r="J513" s="6">
        <v>50000</v>
      </c>
      <c r="K513" s="6">
        <v>0.36</v>
      </c>
      <c r="L513" s="5">
        <v>144875</v>
      </c>
      <c r="M513" s="6">
        <v>50000</v>
      </c>
      <c r="N513" s="6">
        <v>0.11</v>
      </c>
      <c r="O513" s="6">
        <v>5500</v>
      </c>
      <c r="P513" s="6">
        <v>10</v>
      </c>
      <c r="R513" s="6" t="s">
        <v>82</v>
      </c>
      <c r="S513" s="6" t="s">
        <v>26</v>
      </c>
      <c r="U513" s="6" t="s">
        <v>28</v>
      </c>
      <c r="V513" s="6" t="s">
        <v>28</v>
      </c>
      <c r="Y513">
        <f>COUNTA(H513:X513)</f>
        <v>13</v>
      </c>
    </row>
    <row r="514" spans="1:25" ht="15.75">
      <c r="A514" s="10" t="s">
        <v>1798</v>
      </c>
      <c r="B514" s="10" t="s">
        <v>1879</v>
      </c>
      <c r="C514" s="32" t="s">
        <v>1881</v>
      </c>
      <c r="D514" s="32">
        <v>144875</v>
      </c>
      <c r="E514" s="5" t="s">
        <v>1211</v>
      </c>
      <c r="F514" s="11" t="str">
        <f>E514</f>
        <v>ALTRI DPI</v>
      </c>
      <c r="G514" s="11" t="s">
        <v>29</v>
      </c>
      <c r="H514" s="6" t="s">
        <v>29</v>
      </c>
      <c r="I514" s="6" t="s">
        <v>1882</v>
      </c>
      <c r="J514" s="6">
        <v>5500</v>
      </c>
      <c r="K514" s="6">
        <v>12.25</v>
      </c>
      <c r="L514" s="5">
        <v>144875</v>
      </c>
      <c r="M514" s="6">
        <v>5500</v>
      </c>
      <c r="N514" s="6">
        <v>12.25</v>
      </c>
      <c r="O514" s="6">
        <v>67375</v>
      </c>
      <c r="P514" s="6">
        <v>10</v>
      </c>
      <c r="R514" s="6" t="s">
        <v>82</v>
      </c>
      <c r="S514" s="6" t="s">
        <v>26</v>
      </c>
      <c r="U514" s="6" t="s">
        <v>28</v>
      </c>
      <c r="V514" s="6" t="s">
        <v>28</v>
      </c>
      <c r="Y514">
        <f>COUNTA(H514:X514)</f>
        <v>13</v>
      </c>
    </row>
    <row r="515" spans="1:25" ht="15.75">
      <c r="A515" s="10" t="s">
        <v>1798</v>
      </c>
      <c r="B515" s="10" t="s">
        <v>1901</v>
      </c>
      <c r="C515" s="32" t="s">
        <v>1902</v>
      </c>
      <c r="D515" s="32">
        <v>86688</v>
      </c>
      <c r="E515" s="5" t="s">
        <v>1211</v>
      </c>
      <c r="F515" s="11" t="str">
        <f>E515</f>
        <v>ALTRI DPI</v>
      </c>
      <c r="G515" s="11" t="s">
        <v>29</v>
      </c>
      <c r="H515" s="6" t="s">
        <v>1908</v>
      </c>
      <c r="I515" s="6" t="s">
        <v>1908</v>
      </c>
      <c r="J515" s="6">
        <v>2400</v>
      </c>
      <c r="K515" s="6">
        <v>3.2</v>
      </c>
      <c r="L515" s="5">
        <v>86688</v>
      </c>
      <c r="M515" s="6">
        <v>2400</v>
      </c>
      <c r="N515" s="6">
        <v>3.2</v>
      </c>
      <c r="O515" s="6">
        <v>7680</v>
      </c>
      <c r="R515" s="6" t="s">
        <v>26</v>
      </c>
      <c r="S515" s="6" t="s">
        <v>26</v>
      </c>
      <c r="T515" s="6" t="s">
        <v>1905</v>
      </c>
      <c r="U515" s="6" t="s">
        <v>28</v>
      </c>
      <c r="V515" s="6" t="s">
        <v>28</v>
      </c>
      <c r="Y515">
        <f>COUNTA(H515:X515)</f>
        <v>13</v>
      </c>
    </row>
    <row r="516" spans="1:25" ht="15.75">
      <c r="A516" s="10" t="s">
        <v>1798</v>
      </c>
      <c r="B516" s="10" t="s">
        <v>1901</v>
      </c>
      <c r="C516" s="32" t="s">
        <v>1902</v>
      </c>
      <c r="D516" s="32">
        <v>86688</v>
      </c>
      <c r="E516" s="5" t="s">
        <v>1211</v>
      </c>
      <c r="F516" s="11" t="str">
        <f>E516</f>
        <v>ALTRI DPI</v>
      </c>
      <c r="G516" s="11" t="s">
        <v>29</v>
      </c>
      <c r="H516" s="6" t="s">
        <v>1909</v>
      </c>
      <c r="I516" s="6" t="s">
        <v>1909</v>
      </c>
      <c r="J516" s="6">
        <v>600</v>
      </c>
      <c r="K516" s="6">
        <v>3</v>
      </c>
      <c r="L516" s="5">
        <v>86688</v>
      </c>
      <c r="M516" s="6">
        <v>600</v>
      </c>
      <c r="N516" s="6">
        <v>3</v>
      </c>
      <c r="O516" s="6">
        <v>1800</v>
      </c>
      <c r="R516" s="6" t="s">
        <v>26</v>
      </c>
      <c r="S516" s="6" t="s">
        <v>26</v>
      </c>
      <c r="T516" s="6" t="s">
        <v>1905</v>
      </c>
      <c r="U516" s="6" t="s">
        <v>28</v>
      </c>
      <c r="V516" s="6" t="s">
        <v>28</v>
      </c>
      <c r="Y516">
        <f>COUNTA(H516:X516)</f>
        <v>13</v>
      </c>
    </row>
    <row r="517" spans="1:25" ht="15.75">
      <c r="A517" s="10" t="s">
        <v>1798</v>
      </c>
      <c r="B517" s="10" t="s">
        <v>1901</v>
      </c>
      <c r="C517" s="32" t="s">
        <v>1902</v>
      </c>
      <c r="D517" s="32">
        <v>86688</v>
      </c>
      <c r="E517" s="5" t="s">
        <v>1211</v>
      </c>
      <c r="F517" s="11" t="str">
        <f>E517</f>
        <v>ALTRI DPI</v>
      </c>
      <c r="G517" s="11" t="s">
        <v>2310</v>
      </c>
      <c r="H517" s="6" t="s">
        <v>1903</v>
      </c>
      <c r="I517" s="6" t="s">
        <v>1904</v>
      </c>
      <c r="J517" s="6">
        <v>10</v>
      </c>
      <c r="K517" s="6">
        <v>4</v>
      </c>
      <c r="L517" s="5">
        <v>86688</v>
      </c>
      <c r="M517" s="6">
        <v>10</v>
      </c>
      <c r="N517" s="6">
        <v>4</v>
      </c>
      <c r="O517" s="6">
        <v>40</v>
      </c>
      <c r="R517" s="6" t="s">
        <v>26</v>
      </c>
      <c r="S517" s="6" t="s">
        <v>26</v>
      </c>
      <c r="T517" s="6" t="s">
        <v>1905</v>
      </c>
      <c r="U517" s="6" t="s">
        <v>28</v>
      </c>
      <c r="V517" s="6" t="s">
        <v>28</v>
      </c>
      <c r="Y517">
        <f>COUNTA(H517:X517)</f>
        <v>13</v>
      </c>
    </row>
    <row r="518" spans="1:25" ht="15.75">
      <c r="A518" s="10" t="s">
        <v>1798</v>
      </c>
      <c r="B518" s="10" t="s">
        <v>1879</v>
      </c>
      <c r="C518" s="32" t="s">
        <v>1881</v>
      </c>
      <c r="D518" s="32">
        <v>144875</v>
      </c>
      <c r="E518" s="5" t="s">
        <v>1211</v>
      </c>
      <c r="F518" s="11" t="str">
        <f>E518</f>
        <v>ALTRI DPI</v>
      </c>
      <c r="G518" s="11" t="s">
        <v>23</v>
      </c>
      <c r="H518" s="6" t="s">
        <v>23</v>
      </c>
      <c r="I518" s="6" t="s">
        <v>1883</v>
      </c>
      <c r="J518" s="6">
        <v>2500</v>
      </c>
      <c r="K518" s="6">
        <v>9</v>
      </c>
      <c r="L518" s="5">
        <v>144875</v>
      </c>
      <c r="P518" s="6">
        <v>10</v>
      </c>
      <c r="R518" s="6" t="s">
        <v>82</v>
      </c>
      <c r="U518" s="6" t="s">
        <v>84</v>
      </c>
      <c r="X518" s="6" t="s">
        <v>1884</v>
      </c>
      <c r="Y518">
        <f>COUNTA(H518:X518)</f>
        <v>9</v>
      </c>
    </row>
    <row r="519" spans="1:25" ht="15.75">
      <c r="A519" s="10" t="s">
        <v>1916</v>
      </c>
      <c r="B519" s="10" t="s">
        <v>1959</v>
      </c>
      <c r="C519" s="32" t="s">
        <v>1960</v>
      </c>
      <c r="D519" s="32">
        <v>329600</v>
      </c>
      <c r="E519" s="5" t="s">
        <v>1211</v>
      </c>
      <c r="F519" s="11" t="str">
        <f>E519</f>
        <v>ALTRI DPI</v>
      </c>
      <c r="G519" s="11" t="s">
        <v>449</v>
      </c>
      <c r="I519" s="6" t="s">
        <v>1961</v>
      </c>
      <c r="J519" s="6">
        <v>5</v>
      </c>
      <c r="K519" s="6">
        <v>55100</v>
      </c>
      <c r="L519" s="5">
        <v>329600</v>
      </c>
      <c r="M519" s="6">
        <v>5</v>
      </c>
      <c r="N519" s="6">
        <v>55100</v>
      </c>
      <c r="O519" s="6">
        <v>329600</v>
      </c>
      <c r="R519" s="6" t="s">
        <v>82</v>
      </c>
      <c r="S519" s="6" t="s">
        <v>82</v>
      </c>
      <c r="T519" s="6" t="s">
        <v>1962</v>
      </c>
      <c r="V519" s="6" t="s">
        <v>28</v>
      </c>
      <c r="X519" s="6" t="s">
        <v>1963</v>
      </c>
      <c r="Y519">
        <f>COUNTA(H519:X519)</f>
        <v>12</v>
      </c>
    </row>
    <row r="520" spans="1:25" ht="15.75">
      <c r="A520" s="10" t="s">
        <v>1916</v>
      </c>
      <c r="B520" s="10" t="s">
        <v>1959</v>
      </c>
      <c r="C520" s="32" t="s">
        <v>1960</v>
      </c>
      <c r="D520" s="32">
        <v>329600</v>
      </c>
      <c r="E520" s="5" t="s">
        <v>1211</v>
      </c>
      <c r="F520" s="11" t="str">
        <f>E520</f>
        <v>ALTRI DPI</v>
      </c>
      <c r="G520" s="11" t="s">
        <v>449</v>
      </c>
      <c r="I520" s="6" t="s">
        <v>1961</v>
      </c>
      <c r="J520" s="6">
        <v>1</v>
      </c>
      <c r="K520" s="6">
        <v>54100</v>
      </c>
      <c r="L520" s="5">
        <v>329600</v>
      </c>
      <c r="M520" s="6">
        <v>1</v>
      </c>
      <c r="N520" s="6">
        <v>54100</v>
      </c>
      <c r="O520" s="6">
        <v>329600</v>
      </c>
      <c r="R520" s="6" t="s">
        <v>82</v>
      </c>
      <c r="S520" s="6" t="s">
        <v>82</v>
      </c>
      <c r="T520" s="6" t="s">
        <v>1962</v>
      </c>
      <c r="U520" s="6" t="s">
        <v>28</v>
      </c>
      <c r="V520" s="6" t="s">
        <v>28</v>
      </c>
      <c r="X520" s="6" t="s">
        <v>1964</v>
      </c>
      <c r="Y520">
        <f>COUNTA(H520:X520)</f>
        <v>13</v>
      </c>
    </row>
    <row r="521" spans="1:25" ht="15.75">
      <c r="A521" s="10" t="s">
        <v>1916</v>
      </c>
      <c r="B521" s="10" t="s">
        <v>1975</v>
      </c>
      <c r="C521" s="32" t="s">
        <v>1977</v>
      </c>
      <c r="D521" s="32" t="s">
        <v>1977</v>
      </c>
      <c r="E521" s="5" t="s">
        <v>1211</v>
      </c>
      <c r="F521" s="11" t="str">
        <f>E521</f>
        <v>ALTRI DPI</v>
      </c>
      <c r="G521" s="11" t="s">
        <v>2310</v>
      </c>
      <c r="I521" s="6" t="s">
        <v>1982</v>
      </c>
      <c r="J521" s="6">
        <v>2000</v>
      </c>
      <c r="K521" s="6">
        <v>12</v>
      </c>
      <c r="L521" s="5">
        <v>213850</v>
      </c>
      <c r="M521" s="6">
        <v>2000</v>
      </c>
      <c r="N521" s="6">
        <v>11.34</v>
      </c>
      <c r="O521" s="6">
        <v>22680</v>
      </c>
      <c r="P521" s="6">
        <v>30</v>
      </c>
      <c r="Q521" s="6">
        <v>30</v>
      </c>
      <c r="R521" s="6" t="s">
        <v>26</v>
      </c>
      <c r="S521" s="6" t="s">
        <v>26</v>
      </c>
      <c r="T521" s="6" t="s">
        <v>1983</v>
      </c>
      <c r="U521" s="6" t="s">
        <v>28</v>
      </c>
      <c r="V521" s="6" t="s">
        <v>28</v>
      </c>
      <c r="Y521">
        <f>COUNTA(H521:X521)</f>
        <v>14</v>
      </c>
    </row>
    <row r="522" spans="1:25" ht="15.75">
      <c r="A522" s="10" t="s">
        <v>1916</v>
      </c>
      <c r="B522" s="10" t="s">
        <v>1975</v>
      </c>
      <c r="C522" s="32" t="s">
        <v>1977</v>
      </c>
      <c r="D522" s="32" t="s">
        <v>1977</v>
      </c>
      <c r="E522" s="5" t="s">
        <v>1211</v>
      </c>
      <c r="F522" s="11" t="str">
        <f>E522</f>
        <v>ALTRI DPI</v>
      </c>
      <c r="G522" s="11" t="s">
        <v>2310</v>
      </c>
      <c r="I522" s="6" t="s">
        <v>1984</v>
      </c>
      <c r="J522" s="6">
        <v>2000</v>
      </c>
      <c r="K522" s="6">
        <v>6.8</v>
      </c>
      <c r="L522" s="5">
        <v>213850</v>
      </c>
      <c r="M522" s="6">
        <v>2000</v>
      </c>
      <c r="N522" s="6">
        <v>6.03</v>
      </c>
      <c r="O522" s="6">
        <v>12060</v>
      </c>
      <c r="P522" s="6">
        <v>30</v>
      </c>
      <c r="Q522" s="6">
        <v>30</v>
      </c>
      <c r="R522" s="6" t="s">
        <v>26</v>
      </c>
      <c r="S522" s="6" t="s">
        <v>26</v>
      </c>
      <c r="T522" s="6" t="s">
        <v>1985</v>
      </c>
      <c r="U522" s="6" t="s">
        <v>28</v>
      </c>
      <c r="V522" s="6" t="s">
        <v>28</v>
      </c>
      <c r="Y522">
        <f>COUNTA(H522:X522)</f>
        <v>14</v>
      </c>
    </row>
    <row r="523" spans="1:25" ht="15.75">
      <c r="A523" s="10" t="s">
        <v>1916</v>
      </c>
      <c r="B523" s="10" t="s">
        <v>1928</v>
      </c>
      <c r="C523" s="32" t="s">
        <v>1932</v>
      </c>
      <c r="D523" s="32">
        <v>4900000</v>
      </c>
      <c r="E523" s="5" t="s">
        <v>1211</v>
      </c>
      <c r="F523" s="11" t="str">
        <f>E523</f>
        <v>ALTRI DPI</v>
      </c>
      <c r="G523" s="11" t="s">
        <v>23</v>
      </c>
      <c r="H523" s="6" t="s">
        <v>1933</v>
      </c>
      <c r="I523" s="6" t="s">
        <v>1933</v>
      </c>
      <c r="J523" s="6">
        <v>10000</v>
      </c>
      <c r="K523" s="6">
        <v>15.6</v>
      </c>
      <c r="L523" s="5">
        <v>156000</v>
      </c>
      <c r="M523" s="6">
        <v>10000</v>
      </c>
      <c r="N523" s="6">
        <v>15.6</v>
      </c>
      <c r="O523" s="6">
        <v>156000</v>
      </c>
      <c r="S523" s="6" t="s">
        <v>26</v>
      </c>
      <c r="Y523">
        <f>COUNTA(H523:X523)</f>
        <v>9</v>
      </c>
    </row>
    <row r="524" spans="1:25" ht="15.75">
      <c r="A524" s="10" t="s">
        <v>1916</v>
      </c>
      <c r="B524" s="10" t="s">
        <v>1975</v>
      </c>
      <c r="C524" s="32" t="s">
        <v>1977</v>
      </c>
      <c r="D524" s="32" t="s">
        <v>1977</v>
      </c>
      <c r="E524" s="5" t="s">
        <v>1211</v>
      </c>
      <c r="F524" s="11" t="str">
        <f>E524</f>
        <v>ALTRI DPI</v>
      </c>
      <c r="G524" s="11" t="s">
        <v>23</v>
      </c>
      <c r="I524" s="6" t="s">
        <v>1978</v>
      </c>
      <c r="J524" s="6">
        <v>15000</v>
      </c>
      <c r="K524" s="6">
        <v>11.75</v>
      </c>
      <c r="L524" s="5">
        <v>213850</v>
      </c>
      <c r="M524" s="6">
        <v>15000</v>
      </c>
      <c r="N524" s="6">
        <v>11.61</v>
      </c>
      <c r="O524" s="6">
        <v>174150</v>
      </c>
      <c r="P524" s="6">
        <v>30</v>
      </c>
      <c r="Q524" s="6">
        <v>30</v>
      </c>
      <c r="R524" s="6" t="s">
        <v>26</v>
      </c>
      <c r="S524" s="6" t="s">
        <v>26</v>
      </c>
      <c r="T524" s="6" t="s">
        <v>1979</v>
      </c>
      <c r="U524" s="6" t="s">
        <v>84</v>
      </c>
      <c r="V524" s="6" t="s">
        <v>28</v>
      </c>
      <c r="W524" s="6" t="s">
        <v>1980</v>
      </c>
      <c r="X524" s="6" t="s">
        <v>1981</v>
      </c>
      <c r="Y524">
        <f>COUNTA(H524:X524)</f>
        <v>16</v>
      </c>
    </row>
    <row r="525" spans="1:25" ht="15.75">
      <c r="A525" s="10" t="s">
        <v>2106</v>
      </c>
      <c r="B525" s="10" t="s">
        <v>2174</v>
      </c>
      <c r="C525" s="32" t="s">
        <v>2179</v>
      </c>
      <c r="D525" s="32">
        <v>553670</v>
      </c>
      <c r="E525" s="5" t="s">
        <v>1211</v>
      </c>
      <c r="F525" s="11" t="str">
        <f>E525</f>
        <v>ALTRI DPI</v>
      </c>
      <c r="G525" s="11" t="s">
        <v>216</v>
      </c>
      <c r="H525" s="6" t="s">
        <v>216</v>
      </c>
      <c r="I525" s="6" t="s">
        <v>2180</v>
      </c>
      <c r="J525" s="6">
        <v>3000</v>
      </c>
      <c r="K525" s="6">
        <v>10.45</v>
      </c>
      <c r="L525" s="5">
        <v>553670</v>
      </c>
      <c r="M525" s="6">
        <v>3000</v>
      </c>
      <c r="N525" s="6">
        <v>10.45</v>
      </c>
      <c r="O525" s="6">
        <v>553670</v>
      </c>
      <c r="P525" s="6">
        <v>12</v>
      </c>
      <c r="Q525" s="6" t="s">
        <v>2181</v>
      </c>
      <c r="R525" s="6" t="s">
        <v>26</v>
      </c>
      <c r="S525" s="6" t="s">
        <v>82</v>
      </c>
      <c r="T525" s="6" t="s">
        <v>2182</v>
      </c>
      <c r="W525" s="6" t="s">
        <v>2183</v>
      </c>
      <c r="X525" s="6" t="s">
        <v>2184</v>
      </c>
      <c r="Y525">
        <f>COUNTA(H525:X525)</f>
        <v>15</v>
      </c>
    </row>
    <row r="526" spans="1:25" ht="15.75">
      <c r="A526" s="10" t="s">
        <v>2106</v>
      </c>
      <c r="B526" s="10" t="s">
        <v>2174</v>
      </c>
      <c r="C526" s="32" t="s">
        <v>2179</v>
      </c>
      <c r="D526" s="32">
        <v>553670</v>
      </c>
      <c r="E526" s="5" t="s">
        <v>1211</v>
      </c>
      <c r="F526" s="11" t="str">
        <f>E526</f>
        <v>ALTRI DPI</v>
      </c>
      <c r="G526" s="11" t="s">
        <v>216</v>
      </c>
      <c r="H526" s="6" t="s">
        <v>216</v>
      </c>
      <c r="I526" s="6" t="s">
        <v>2185</v>
      </c>
      <c r="J526" s="6">
        <v>50000</v>
      </c>
      <c r="K526" s="6">
        <v>5.51</v>
      </c>
      <c r="L526" s="5">
        <v>553670</v>
      </c>
      <c r="M526" s="6">
        <v>50000</v>
      </c>
      <c r="N526" s="6">
        <v>5.51</v>
      </c>
      <c r="O526" s="6">
        <v>553670</v>
      </c>
      <c r="P526" s="6">
        <v>12</v>
      </c>
      <c r="Q526" s="6" t="s">
        <v>2181</v>
      </c>
      <c r="R526" s="6" t="s">
        <v>26</v>
      </c>
      <c r="S526" s="6" t="s">
        <v>82</v>
      </c>
      <c r="T526" s="6" t="s">
        <v>2182</v>
      </c>
      <c r="W526" s="6" t="s">
        <v>2183</v>
      </c>
      <c r="X526" s="6" t="s">
        <v>2184</v>
      </c>
      <c r="Y526">
        <f>COUNTA(H526:X526)</f>
        <v>15</v>
      </c>
    </row>
    <row r="527" spans="1:25" ht="15.75">
      <c r="A527" s="10" t="s">
        <v>2106</v>
      </c>
      <c r="B527" s="10" t="s">
        <v>2145</v>
      </c>
      <c r="C527" s="32" t="s">
        <v>2146</v>
      </c>
      <c r="D527" s="32">
        <v>8200000</v>
      </c>
      <c r="E527" s="46" t="s">
        <v>1211</v>
      </c>
      <c r="F527" s="11" t="str">
        <f>E527</f>
        <v>ALTRI DPI</v>
      </c>
      <c r="G527" s="11" t="s">
        <v>216</v>
      </c>
      <c r="H527" s="6" t="s">
        <v>2151</v>
      </c>
      <c r="I527" s="6" t="s">
        <v>2148</v>
      </c>
      <c r="J527" s="6">
        <v>400000</v>
      </c>
      <c r="K527" s="133" t="s">
        <v>110</v>
      </c>
      <c r="M527" s="6">
        <v>400000</v>
      </c>
      <c r="N527" s="6">
        <v>3.6</v>
      </c>
      <c r="O527" s="6">
        <v>1440000</v>
      </c>
      <c r="P527" s="6">
        <v>60</v>
      </c>
      <c r="Q527" s="6">
        <v>120</v>
      </c>
      <c r="R527" s="6" t="s">
        <v>26</v>
      </c>
      <c r="S527" s="6" t="s">
        <v>26</v>
      </c>
      <c r="T527" s="6" t="s">
        <v>2152</v>
      </c>
      <c r="U527" s="6" t="s">
        <v>26</v>
      </c>
      <c r="V527" s="6" t="s">
        <v>26</v>
      </c>
      <c r="Y527">
        <f>COUNTA(H527:X527)</f>
        <v>14</v>
      </c>
    </row>
    <row r="528" spans="1:25" ht="15.75">
      <c r="A528" s="10" t="s">
        <v>2106</v>
      </c>
      <c r="B528" s="10" t="s">
        <v>2174</v>
      </c>
      <c r="C528" s="32" t="s">
        <v>2179</v>
      </c>
      <c r="D528" s="32">
        <v>553670</v>
      </c>
      <c r="E528" s="5" t="s">
        <v>1211</v>
      </c>
      <c r="F528" s="11" t="str">
        <f>E528</f>
        <v>ALTRI DPI</v>
      </c>
      <c r="G528" s="11" t="s">
        <v>29</v>
      </c>
      <c r="H528" s="6" t="s">
        <v>2186</v>
      </c>
      <c r="I528" s="6" t="s">
        <v>2187</v>
      </c>
      <c r="J528" s="6">
        <v>3000</v>
      </c>
      <c r="K528" s="133">
        <v>5.94</v>
      </c>
      <c r="L528" s="5">
        <v>553670</v>
      </c>
      <c r="M528" s="6">
        <v>3000</v>
      </c>
      <c r="N528" s="6">
        <v>5.94</v>
      </c>
      <c r="O528" s="6">
        <v>553670</v>
      </c>
      <c r="P528" s="6">
        <v>12</v>
      </c>
      <c r="Q528" s="6" t="s">
        <v>2181</v>
      </c>
      <c r="R528" s="6" t="s">
        <v>26</v>
      </c>
      <c r="S528" s="6" t="s">
        <v>82</v>
      </c>
      <c r="T528" s="6" t="s">
        <v>2182</v>
      </c>
      <c r="W528" s="6" t="s">
        <v>2183</v>
      </c>
      <c r="X528" s="6" t="s">
        <v>2184</v>
      </c>
      <c r="Y528">
        <f>COUNTA(H528:X528)</f>
        <v>15</v>
      </c>
    </row>
    <row r="529" spans="1:25" ht="15.75">
      <c r="A529" s="10" t="s">
        <v>2106</v>
      </c>
      <c r="B529" s="10" t="s">
        <v>2174</v>
      </c>
      <c r="C529" s="32" t="s">
        <v>2179</v>
      </c>
      <c r="D529" s="32">
        <v>553670</v>
      </c>
      <c r="E529" s="5" t="s">
        <v>1211</v>
      </c>
      <c r="F529" s="11" t="str">
        <f>E529</f>
        <v>ALTRI DPI</v>
      </c>
      <c r="G529" s="11" t="s">
        <v>29</v>
      </c>
      <c r="H529" s="6" t="s">
        <v>29</v>
      </c>
      <c r="I529" s="6" t="s">
        <v>2188</v>
      </c>
      <c r="J529" s="6">
        <v>50000</v>
      </c>
      <c r="K529" s="133">
        <v>4.58</v>
      </c>
      <c r="L529" s="5">
        <v>553670</v>
      </c>
      <c r="M529" s="6">
        <v>50000</v>
      </c>
      <c r="N529" s="6">
        <v>4.58</v>
      </c>
      <c r="O529" s="6">
        <v>553670</v>
      </c>
      <c r="P529" s="6">
        <v>12</v>
      </c>
      <c r="Q529" s="6" t="s">
        <v>2181</v>
      </c>
      <c r="R529" s="6" t="s">
        <v>26</v>
      </c>
      <c r="S529" s="6" t="s">
        <v>82</v>
      </c>
      <c r="T529" s="6" t="s">
        <v>2182</v>
      </c>
      <c r="W529" s="6" t="s">
        <v>2183</v>
      </c>
      <c r="X529" s="6" t="s">
        <v>2184</v>
      </c>
      <c r="Y529">
        <f>COUNTA(H529:X529)</f>
        <v>15</v>
      </c>
    </row>
    <row r="530" spans="1:25" ht="15.75">
      <c r="A530" s="10" t="s">
        <v>2106</v>
      </c>
      <c r="B530" s="10" t="s">
        <v>2145</v>
      </c>
      <c r="C530" s="32" t="s">
        <v>2146</v>
      </c>
      <c r="D530" s="32">
        <v>8200000</v>
      </c>
      <c r="E530" s="46" t="s">
        <v>1211</v>
      </c>
      <c r="F530" s="11" t="str">
        <f>E530</f>
        <v>ALTRI DPI</v>
      </c>
      <c r="G530" s="11" t="s">
        <v>2310</v>
      </c>
      <c r="H530" s="6" t="s">
        <v>2155</v>
      </c>
      <c r="I530" s="6" t="s">
        <v>2148</v>
      </c>
      <c r="J530" s="6">
        <v>14000</v>
      </c>
      <c r="K530" s="133" t="s">
        <v>110</v>
      </c>
      <c r="M530" s="6">
        <v>14000</v>
      </c>
      <c r="N530" s="6">
        <v>4.5</v>
      </c>
      <c r="O530" s="6">
        <v>63000</v>
      </c>
      <c r="P530" s="6">
        <v>60</v>
      </c>
      <c r="Q530" s="6">
        <v>120</v>
      </c>
      <c r="R530" s="6" t="s">
        <v>26</v>
      </c>
      <c r="S530" s="6" t="s">
        <v>26</v>
      </c>
      <c r="T530" s="6" t="s">
        <v>2156</v>
      </c>
      <c r="U530" s="6" t="s">
        <v>26</v>
      </c>
      <c r="V530" s="6" t="s">
        <v>26</v>
      </c>
      <c r="Y530">
        <f>COUNTA(H530:X530)</f>
        <v>14</v>
      </c>
    </row>
    <row r="531" spans="1:25" ht="15.75">
      <c r="A531" s="10" t="s">
        <v>2106</v>
      </c>
      <c r="B531" s="10" t="s">
        <v>2107</v>
      </c>
      <c r="C531" s="32" t="s">
        <v>2114</v>
      </c>
      <c r="D531" s="32">
        <v>9302000</v>
      </c>
      <c r="E531" s="5" t="s">
        <v>1211</v>
      </c>
      <c r="F531" s="11" t="str">
        <f>E531</f>
        <v>ALTRI DPI</v>
      </c>
      <c r="G531" s="11" t="s">
        <v>23</v>
      </c>
      <c r="H531" s="6" t="s">
        <v>2115</v>
      </c>
      <c r="I531" s="6" t="s">
        <v>2116</v>
      </c>
      <c r="J531" s="6">
        <v>400000</v>
      </c>
      <c r="K531" s="133">
        <v>18.5</v>
      </c>
      <c r="L531" s="5">
        <v>8237000</v>
      </c>
      <c r="M531" s="6">
        <v>400000</v>
      </c>
      <c r="N531" s="6">
        <v>18.5</v>
      </c>
      <c r="O531" s="6">
        <v>7400000</v>
      </c>
      <c r="R531" s="6" t="s">
        <v>82</v>
      </c>
      <c r="S531" s="6" t="s">
        <v>26</v>
      </c>
      <c r="T531" s="6" t="s">
        <v>2117</v>
      </c>
      <c r="U531" s="6" t="s">
        <v>28</v>
      </c>
      <c r="V531" s="6" t="s">
        <v>28</v>
      </c>
      <c r="W531" s="6" t="s">
        <v>2112</v>
      </c>
      <c r="X531" s="6" t="s">
        <v>2112</v>
      </c>
      <c r="Y531">
        <f>COUNTA(H531:X531)</f>
        <v>15</v>
      </c>
    </row>
    <row r="532" spans="1:25" ht="15.75">
      <c r="A532" s="10" t="s">
        <v>2106</v>
      </c>
      <c r="B532" s="10" t="s">
        <v>2107</v>
      </c>
      <c r="C532" s="32" t="s">
        <v>2114</v>
      </c>
      <c r="D532" s="32">
        <v>9302000</v>
      </c>
      <c r="E532" s="5" t="s">
        <v>1211</v>
      </c>
      <c r="F532" s="11" t="str">
        <f>E532</f>
        <v>ALTRI DPI</v>
      </c>
      <c r="G532" s="11" t="s">
        <v>23</v>
      </c>
      <c r="H532" s="6" t="s">
        <v>2115</v>
      </c>
      <c r="I532" s="6" t="s">
        <v>2118</v>
      </c>
      <c r="J532" s="6">
        <v>30000</v>
      </c>
      <c r="K532" s="133">
        <v>27.9</v>
      </c>
      <c r="L532" s="5">
        <v>8237000</v>
      </c>
      <c r="M532" s="6">
        <v>30000</v>
      </c>
      <c r="N532" s="6">
        <v>27.9</v>
      </c>
      <c r="O532" s="6">
        <v>837000</v>
      </c>
      <c r="R532" s="6" t="s">
        <v>26</v>
      </c>
      <c r="S532" s="6" t="s">
        <v>26</v>
      </c>
      <c r="T532" s="6" t="s">
        <v>2119</v>
      </c>
      <c r="U532" s="6" t="s">
        <v>28</v>
      </c>
      <c r="V532" s="6" t="s">
        <v>28</v>
      </c>
      <c r="W532" s="6" t="s">
        <v>2120</v>
      </c>
      <c r="X532" s="6" t="s">
        <v>2120</v>
      </c>
      <c r="Y532">
        <f>COUNTA(H532:X532)</f>
        <v>15</v>
      </c>
    </row>
    <row r="533" spans="1:25" ht="15.75">
      <c r="A533" s="10" t="s">
        <v>2106</v>
      </c>
      <c r="B533" s="10" t="s">
        <v>2145</v>
      </c>
      <c r="C533" s="32">
        <v>8241505114</v>
      </c>
      <c r="D533" s="32">
        <v>116000</v>
      </c>
      <c r="E533" s="5" t="s">
        <v>1211</v>
      </c>
      <c r="F533" s="11" t="str">
        <f>E533</f>
        <v>ALTRI DPI</v>
      </c>
      <c r="G533" s="11" t="s">
        <v>23</v>
      </c>
      <c r="H533" s="6" t="s">
        <v>2157</v>
      </c>
      <c r="I533" s="6" t="s">
        <v>2157</v>
      </c>
      <c r="J533" s="6">
        <v>13000</v>
      </c>
      <c r="K533" s="133"/>
      <c r="M533" s="6">
        <v>13000</v>
      </c>
      <c r="N533" s="6">
        <v>8.9</v>
      </c>
      <c r="O533" s="6">
        <v>115700</v>
      </c>
      <c r="P533" s="6" t="s">
        <v>2158</v>
      </c>
      <c r="Q533" s="6" t="s">
        <v>2103</v>
      </c>
      <c r="R533" s="6" t="s">
        <v>26</v>
      </c>
      <c r="S533" s="6" t="s">
        <v>26</v>
      </c>
      <c r="U533" s="6" t="s">
        <v>26</v>
      </c>
      <c r="V533" s="6" t="s">
        <v>26</v>
      </c>
      <c r="W533" s="6" t="s">
        <v>346</v>
      </c>
      <c r="Y533">
        <f>COUNTA(H533:X533)</f>
        <v>13</v>
      </c>
    </row>
    <row r="534" spans="1:25" ht="15.75">
      <c r="A534" s="10" t="s">
        <v>2106</v>
      </c>
      <c r="B534" s="10" t="s">
        <v>2145</v>
      </c>
      <c r="C534" s="32" t="s">
        <v>2146</v>
      </c>
      <c r="D534" s="32">
        <v>8200000</v>
      </c>
      <c r="E534" s="46" t="s">
        <v>1211</v>
      </c>
      <c r="F534" s="11" t="str">
        <f>E534</f>
        <v>ALTRI DPI</v>
      </c>
      <c r="G534" s="11" t="s">
        <v>23</v>
      </c>
      <c r="H534" s="6" t="s">
        <v>2153</v>
      </c>
      <c r="I534" s="6" t="s">
        <v>2148</v>
      </c>
      <c r="J534" s="6">
        <v>200000</v>
      </c>
      <c r="K534" s="133" t="s">
        <v>110</v>
      </c>
      <c r="M534" s="6">
        <v>200000</v>
      </c>
      <c r="N534" s="6">
        <v>26</v>
      </c>
      <c r="O534" s="6">
        <v>5200000</v>
      </c>
      <c r="P534" s="6">
        <v>60</v>
      </c>
      <c r="Q534" s="6">
        <v>120</v>
      </c>
      <c r="R534" s="6" t="s">
        <v>26</v>
      </c>
      <c r="S534" s="6" t="s">
        <v>26</v>
      </c>
      <c r="T534" s="6" t="s">
        <v>2154</v>
      </c>
      <c r="U534" s="6" t="s">
        <v>26</v>
      </c>
      <c r="V534" s="6" t="s">
        <v>26</v>
      </c>
      <c r="Y534">
        <f>COUNTA(H534:X534)</f>
        <v>14</v>
      </c>
    </row>
    <row r="535" spans="1:25" ht="15.75">
      <c r="A535" s="10" t="s">
        <v>1991</v>
      </c>
      <c r="B535" s="10" t="s">
        <v>1999</v>
      </c>
      <c r="C535" s="32" t="s">
        <v>2000</v>
      </c>
      <c r="D535" s="32">
        <v>209936</v>
      </c>
      <c r="E535" s="5" t="s">
        <v>1211</v>
      </c>
      <c r="F535" s="11" t="str">
        <f>E535</f>
        <v>ALTRI DPI</v>
      </c>
      <c r="G535" s="11" t="s">
        <v>204</v>
      </c>
      <c r="I535" s="6" t="s">
        <v>2001</v>
      </c>
      <c r="J535" s="6">
        <v>300</v>
      </c>
      <c r="K535" s="133">
        <v>28</v>
      </c>
      <c r="L535" s="5">
        <v>8400</v>
      </c>
      <c r="X535" s="6" t="s">
        <v>2002</v>
      </c>
      <c r="Y535">
        <f>COUNTA(H535:X535)</f>
        <v>5</v>
      </c>
    </row>
    <row r="536" spans="1:25" ht="15.75">
      <c r="A536" s="10" t="s">
        <v>2194</v>
      </c>
      <c r="B536" s="10" t="s">
        <v>2195</v>
      </c>
      <c r="C536" s="32">
        <v>8261346662</v>
      </c>
      <c r="D536" s="32">
        <v>336000</v>
      </c>
      <c r="E536" s="5" t="s">
        <v>1211</v>
      </c>
      <c r="F536" s="11" t="str">
        <f>E536</f>
        <v>ALTRI DPI</v>
      </c>
      <c r="G536" s="11" t="s">
        <v>216</v>
      </c>
      <c r="H536" s="6" t="s">
        <v>2196</v>
      </c>
      <c r="I536" s="6" t="s">
        <v>2197</v>
      </c>
      <c r="J536" s="6">
        <v>60000</v>
      </c>
      <c r="K536" s="133">
        <v>5.6</v>
      </c>
      <c r="L536" s="5" t="s">
        <v>2198</v>
      </c>
      <c r="M536" s="6">
        <v>60000</v>
      </c>
      <c r="N536" s="6">
        <v>5.6</v>
      </c>
      <c r="O536" s="6">
        <v>336000</v>
      </c>
      <c r="P536" s="6">
        <v>43951</v>
      </c>
      <c r="Q536" s="6">
        <v>43949</v>
      </c>
      <c r="R536" s="6" t="s">
        <v>26</v>
      </c>
      <c r="S536" s="6" t="s">
        <v>26</v>
      </c>
      <c r="T536" s="6" t="s">
        <v>2199</v>
      </c>
      <c r="U536" s="6" t="s">
        <v>28</v>
      </c>
      <c r="V536" s="6" t="s">
        <v>28</v>
      </c>
      <c r="W536" s="6" t="s">
        <v>346</v>
      </c>
      <c r="Y536">
        <f>COUNTA(H536:X536)</f>
        <v>16</v>
      </c>
    </row>
    <row r="537" spans="1:25" ht="31.5">
      <c r="A537" s="10" t="s">
        <v>1051</v>
      </c>
      <c r="B537" s="10" t="s">
        <v>1123</v>
      </c>
      <c r="C537" s="47" t="s">
        <v>1151</v>
      </c>
      <c r="D537" s="51">
        <v>190200</v>
      </c>
      <c r="E537" s="52" t="s">
        <v>152</v>
      </c>
      <c r="F537" s="11" t="str">
        <f>E537</f>
        <v>DISINFETTANTI</v>
      </c>
      <c r="G537" s="11"/>
      <c r="H537" s="12" t="s">
        <v>1152</v>
      </c>
      <c r="I537" s="110" t="s">
        <v>1153</v>
      </c>
      <c r="J537" s="97">
        <v>6</v>
      </c>
      <c r="K537" s="240" t="s">
        <v>1154</v>
      </c>
      <c r="L537" s="56">
        <v>190200</v>
      </c>
      <c r="M537" s="18">
        <v>6</v>
      </c>
      <c r="N537" s="15" t="s">
        <v>1154</v>
      </c>
      <c r="O537" s="17">
        <v>180000</v>
      </c>
      <c r="P537" s="14" t="s">
        <v>1155</v>
      </c>
      <c r="Q537" s="14" t="s">
        <v>1156</v>
      </c>
      <c r="R537" s="13" t="s">
        <v>26</v>
      </c>
      <c r="S537" s="13" t="s">
        <v>26</v>
      </c>
      <c r="T537" s="13" t="s">
        <v>1157</v>
      </c>
      <c r="U537" s="98" t="s">
        <v>28</v>
      </c>
      <c r="V537" s="98" t="s">
        <v>28</v>
      </c>
      <c r="W537" s="98" t="s">
        <v>52</v>
      </c>
      <c r="X537" s="13"/>
      <c r="Y537">
        <f>COUNTA(H537:X537)</f>
        <v>16</v>
      </c>
    </row>
    <row r="538" spans="1:25" ht="31.5">
      <c r="A538" s="10" t="s">
        <v>1051</v>
      </c>
      <c r="B538" s="10" t="s">
        <v>1123</v>
      </c>
      <c r="C538" s="47" t="s">
        <v>1151</v>
      </c>
      <c r="D538" s="51">
        <v>190200</v>
      </c>
      <c r="E538" s="52" t="s">
        <v>152</v>
      </c>
      <c r="F538" s="11" t="str">
        <f>E538</f>
        <v>DISINFETTANTI</v>
      </c>
      <c r="G538" s="11"/>
      <c r="H538" s="12" t="s">
        <v>1158</v>
      </c>
      <c r="I538" s="110" t="s">
        <v>1159</v>
      </c>
      <c r="J538" s="97">
        <v>3</v>
      </c>
      <c r="K538" s="55">
        <v>3400</v>
      </c>
      <c r="L538" s="56">
        <v>190200</v>
      </c>
      <c r="M538" s="18">
        <v>3</v>
      </c>
      <c r="N538" s="15">
        <v>3400</v>
      </c>
      <c r="O538" s="17">
        <v>10200</v>
      </c>
      <c r="P538" s="14" t="s">
        <v>1155</v>
      </c>
      <c r="Q538" s="14" t="s">
        <v>1156</v>
      </c>
      <c r="R538" s="13" t="s">
        <v>26</v>
      </c>
      <c r="S538" s="13" t="s">
        <v>26</v>
      </c>
      <c r="T538" s="13" t="s">
        <v>1157</v>
      </c>
      <c r="U538" s="98" t="s">
        <v>28</v>
      </c>
      <c r="V538" s="98" t="s">
        <v>28</v>
      </c>
      <c r="W538" s="98" t="s">
        <v>52</v>
      </c>
      <c r="X538" s="13"/>
      <c r="Y538">
        <f>COUNTA(H538:X538)</f>
        <v>16</v>
      </c>
    </row>
    <row r="539" spans="1:25" ht="60">
      <c r="A539" s="10" t="s">
        <v>1051</v>
      </c>
      <c r="B539" s="10" t="s">
        <v>1167</v>
      </c>
      <c r="C539" s="47">
        <v>8257348322</v>
      </c>
      <c r="D539" s="51">
        <v>122625</v>
      </c>
      <c r="E539" s="52" t="s">
        <v>152</v>
      </c>
      <c r="F539" s="11" t="str">
        <f>E539</f>
        <v>DISINFETTANTI</v>
      </c>
      <c r="G539" s="11"/>
      <c r="H539" s="84" t="s">
        <v>1190</v>
      </c>
      <c r="I539" s="84" t="s">
        <v>1190</v>
      </c>
      <c r="J539" s="97">
        <v>10000</v>
      </c>
      <c r="K539" s="55">
        <v>4.9000000000000004</v>
      </c>
      <c r="L539" s="56">
        <v>122625</v>
      </c>
      <c r="M539" s="18"/>
      <c r="N539" s="17"/>
      <c r="O539" s="17"/>
      <c r="P539" s="14"/>
      <c r="Q539" s="14"/>
      <c r="R539" s="13"/>
      <c r="S539" s="13"/>
      <c r="T539" s="13"/>
      <c r="U539" s="98"/>
      <c r="V539" s="98"/>
      <c r="W539" s="98" t="s">
        <v>1191</v>
      </c>
      <c r="X539" s="13"/>
      <c r="Y539">
        <f>COUNTA(H539:X539)</f>
        <v>6</v>
      </c>
    </row>
    <row r="540" spans="1:25" ht="78.75">
      <c r="A540" s="10" t="s">
        <v>1051</v>
      </c>
      <c r="B540" s="10" t="s">
        <v>1167</v>
      </c>
      <c r="C540" s="47">
        <v>8257348322</v>
      </c>
      <c r="D540" s="51">
        <v>122625</v>
      </c>
      <c r="E540" s="52" t="s">
        <v>152</v>
      </c>
      <c r="F540" s="11" t="str">
        <f>E540</f>
        <v>DISINFETTANTI</v>
      </c>
      <c r="G540" s="11"/>
      <c r="H540" s="84" t="s">
        <v>1192</v>
      </c>
      <c r="I540" s="161" t="s">
        <v>1192</v>
      </c>
      <c r="J540" s="97">
        <v>2000</v>
      </c>
      <c r="K540" s="140">
        <v>0.51</v>
      </c>
      <c r="L540" s="56">
        <v>122625</v>
      </c>
      <c r="M540" s="18"/>
      <c r="N540" s="17"/>
      <c r="O540" s="17"/>
      <c r="P540" s="14"/>
      <c r="Q540" s="14"/>
      <c r="R540" s="13"/>
      <c r="S540" s="13"/>
      <c r="T540" s="13"/>
      <c r="U540" s="98"/>
      <c r="V540" s="98"/>
      <c r="W540" s="98" t="s">
        <v>1191</v>
      </c>
      <c r="X540" s="13"/>
      <c r="Y540">
        <f>COUNTA(H540:X540)</f>
        <v>6</v>
      </c>
    </row>
    <row r="541" spans="1:25" ht="30">
      <c r="A541" s="10" t="s">
        <v>1051</v>
      </c>
      <c r="B541" s="10" t="s">
        <v>1167</v>
      </c>
      <c r="C541" s="47">
        <v>8257348322</v>
      </c>
      <c r="D541" s="51">
        <v>122625</v>
      </c>
      <c r="E541" s="52" t="s">
        <v>152</v>
      </c>
      <c r="F541" s="11" t="str">
        <f>E541</f>
        <v>DISINFETTANTI</v>
      </c>
      <c r="G541" s="11"/>
      <c r="H541" s="84" t="s">
        <v>1193</v>
      </c>
      <c r="I541" s="84" t="s">
        <v>1193</v>
      </c>
      <c r="J541" s="97">
        <v>1500</v>
      </c>
      <c r="K541" s="15">
        <v>0.77</v>
      </c>
      <c r="L541" s="56">
        <v>122625</v>
      </c>
      <c r="M541" s="18"/>
      <c r="N541" s="17"/>
      <c r="O541" s="17"/>
      <c r="P541" s="14"/>
      <c r="Q541" s="14"/>
      <c r="R541" s="13"/>
      <c r="S541" s="13"/>
      <c r="T541" s="13"/>
      <c r="U541" s="98"/>
      <c r="V541" s="98"/>
      <c r="W541" s="98" t="s">
        <v>1191</v>
      </c>
      <c r="X541" s="13"/>
      <c r="Y541">
        <f>COUNTA(H541:X541)</f>
        <v>6</v>
      </c>
    </row>
    <row r="542" spans="1:25" ht="45">
      <c r="A542" s="10" t="s">
        <v>1051</v>
      </c>
      <c r="B542" s="10" t="s">
        <v>1167</v>
      </c>
      <c r="C542" s="47">
        <v>8257348322</v>
      </c>
      <c r="D542" s="51">
        <v>122625</v>
      </c>
      <c r="E542" s="52" t="s">
        <v>152</v>
      </c>
      <c r="F542" s="11" t="str">
        <f>E542</f>
        <v>DISINFETTANTI</v>
      </c>
      <c r="G542" s="11"/>
      <c r="H542" s="84" t="s">
        <v>1194</v>
      </c>
      <c r="I542" s="84" t="s">
        <v>1194</v>
      </c>
      <c r="J542" s="97">
        <v>6000</v>
      </c>
      <c r="K542" s="15">
        <v>1.98</v>
      </c>
      <c r="L542" s="56">
        <v>122625</v>
      </c>
      <c r="M542" s="18"/>
      <c r="N542" s="17"/>
      <c r="O542" s="17"/>
      <c r="P542" s="14"/>
      <c r="Q542" s="14"/>
      <c r="R542" s="13"/>
      <c r="S542" s="13"/>
      <c r="T542" s="13"/>
      <c r="U542" s="98"/>
      <c r="V542" s="98"/>
      <c r="W542" s="98" t="s">
        <v>1191</v>
      </c>
      <c r="X542" s="13"/>
      <c r="Y542">
        <f>COUNTA(H542:X542)</f>
        <v>6</v>
      </c>
    </row>
    <row r="543" spans="1:25" ht="105">
      <c r="A543" s="10" t="s">
        <v>1051</v>
      </c>
      <c r="B543" s="10" t="s">
        <v>1167</v>
      </c>
      <c r="C543" s="47">
        <v>8257348322</v>
      </c>
      <c r="D543" s="51">
        <v>122625</v>
      </c>
      <c r="E543" s="52" t="s">
        <v>152</v>
      </c>
      <c r="F543" s="11" t="str">
        <f>E543</f>
        <v>DISINFETTANTI</v>
      </c>
      <c r="G543" s="11"/>
      <c r="H543" s="84" t="s">
        <v>1195</v>
      </c>
      <c r="I543" s="84" t="s">
        <v>1195</v>
      </c>
      <c r="J543" s="97">
        <v>17000</v>
      </c>
      <c r="K543" s="15">
        <v>1.39</v>
      </c>
      <c r="L543" s="56">
        <v>122625</v>
      </c>
      <c r="M543" s="18"/>
      <c r="N543" s="17"/>
      <c r="O543" s="17"/>
      <c r="P543" s="14"/>
      <c r="Q543" s="14"/>
      <c r="R543" s="13"/>
      <c r="S543" s="13"/>
      <c r="T543" s="13"/>
      <c r="U543" s="98"/>
      <c r="V543" s="98"/>
      <c r="W543" s="98" t="s">
        <v>1191</v>
      </c>
      <c r="X543" s="13"/>
      <c r="Y543">
        <f>COUNTA(H543:X543)</f>
        <v>6</v>
      </c>
    </row>
    <row r="544" spans="1:25" ht="75">
      <c r="A544" s="10" t="s">
        <v>1051</v>
      </c>
      <c r="B544" s="10" t="s">
        <v>1167</v>
      </c>
      <c r="C544" s="47">
        <v>8257348322</v>
      </c>
      <c r="D544" s="51">
        <v>122625</v>
      </c>
      <c r="E544" s="52" t="s">
        <v>152</v>
      </c>
      <c r="F544" s="11" t="str">
        <f>E544</f>
        <v>DISINFETTANTI</v>
      </c>
      <c r="G544" s="11"/>
      <c r="H544" s="84" t="s">
        <v>1196</v>
      </c>
      <c r="I544" s="84" t="s">
        <v>1196</v>
      </c>
      <c r="J544" s="97">
        <v>16000</v>
      </c>
      <c r="K544" s="15">
        <v>1.83</v>
      </c>
      <c r="L544" s="56">
        <v>122625</v>
      </c>
      <c r="M544" s="18"/>
      <c r="N544" s="17"/>
      <c r="O544" s="17"/>
      <c r="P544" s="14"/>
      <c r="Q544" s="14"/>
      <c r="R544" s="13"/>
      <c r="S544" s="13"/>
      <c r="T544" s="13"/>
      <c r="U544" s="98"/>
      <c r="V544" s="98"/>
      <c r="W544" s="98" t="s">
        <v>1191</v>
      </c>
      <c r="X544" s="13"/>
      <c r="Y544">
        <f>COUNTA(H544:X544)</f>
        <v>6</v>
      </c>
    </row>
    <row r="545" spans="1:25" ht="60">
      <c r="A545" s="10" t="s">
        <v>1051</v>
      </c>
      <c r="B545" s="10" t="s">
        <v>1167</v>
      </c>
      <c r="C545" s="47">
        <v>8257348322</v>
      </c>
      <c r="D545" s="51">
        <v>122625</v>
      </c>
      <c r="E545" s="52" t="s">
        <v>152</v>
      </c>
      <c r="F545" s="11" t="str">
        <f>E545</f>
        <v>DISINFETTANTI</v>
      </c>
      <c r="G545" s="11"/>
      <c r="H545" s="84" t="s">
        <v>1197</v>
      </c>
      <c r="I545" s="84" t="s">
        <v>1197</v>
      </c>
      <c r="J545" s="97">
        <v>4500</v>
      </c>
      <c r="K545" s="15">
        <v>1.48</v>
      </c>
      <c r="L545" s="56">
        <v>122625</v>
      </c>
      <c r="M545" s="18"/>
      <c r="N545" s="17"/>
      <c r="O545" s="17"/>
      <c r="P545" s="14"/>
      <c r="Q545" s="14"/>
      <c r="R545" s="13"/>
      <c r="S545" s="13"/>
      <c r="T545" s="13"/>
      <c r="U545" s="98"/>
      <c r="V545" s="98"/>
      <c r="W545" s="98" t="s">
        <v>1191</v>
      </c>
      <c r="X545" s="13"/>
      <c r="Y545">
        <f>COUNTA(H545:X545)</f>
        <v>6</v>
      </c>
    </row>
    <row r="546" spans="1:25" ht="15.75">
      <c r="A546" s="10" t="s">
        <v>1051</v>
      </c>
      <c r="B546" s="10" t="s">
        <v>1201</v>
      </c>
      <c r="C546" s="47" t="s">
        <v>1202</v>
      </c>
      <c r="D546" s="51">
        <v>210440.4</v>
      </c>
      <c r="E546" s="52" t="s">
        <v>152</v>
      </c>
      <c r="F546" s="11" t="str">
        <f>E546</f>
        <v>DISINFETTANTI</v>
      </c>
      <c r="G546" s="11"/>
      <c r="H546" s="6" t="s">
        <v>1203</v>
      </c>
      <c r="I546" s="13"/>
      <c r="J546" s="49">
        <v>12284</v>
      </c>
      <c r="N546" s="6">
        <v>4</v>
      </c>
      <c r="O546" s="17">
        <v>49136</v>
      </c>
      <c r="U546" s="50"/>
      <c r="V546" s="50"/>
      <c r="W546" s="50"/>
      <c r="Y546">
        <f>COUNTA(H546:X546)</f>
        <v>4</v>
      </c>
    </row>
    <row r="547" spans="1:25" ht="15.75">
      <c r="A547" s="10" t="s">
        <v>1051</v>
      </c>
      <c r="B547" s="10" t="s">
        <v>1201</v>
      </c>
      <c r="C547" s="47" t="s">
        <v>1202</v>
      </c>
      <c r="D547" s="51">
        <v>210440.4</v>
      </c>
      <c r="E547" s="52" t="s">
        <v>152</v>
      </c>
      <c r="F547" s="11" t="str">
        <f>E547</f>
        <v>DISINFETTANTI</v>
      </c>
      <c r="G547" s="11"/>
      <c r="H547" s="6" t="s">
        <v>1204</v>
      </c>
      <c r="I547" s="13"/>
      <c r="J547" s="49">
        <v>18850</v>
      </c>
      <c r="N547" s="17">
        <v>2.25</v>
      </c>
      <c r="O547" s="17">
        <v>42412.5</v>
      </c>
      <c r="U547" s="50"/>
      <c r="V547" s="50"/>
      <c r="W547" s="50"/>
      <c r="Y547">
        <f>COUNTA(H547:X547)</f>
        <v>4</v>
      </c>
    </row>
    <row r="548" spans="1:25" ht="15.75">
      <c r="A548" s="10" t="s">
        <v>826</v>
      </c>
      <c r="B548" s="10" t="s">
        <v>825</v>
      </c>
      <c r="C548" s="40" t="s">
        <v>801</v>
      </c>
      <c r="D548" s="33">
        <v>2002460</v>
      </c>
      <c r="E548" s="11" t="s">
        <v>152</v>
      </c>
      <c r="F548" s="11" t="str">
        <f>E548</f>
        <v>DISINFETTANTI</v>
      </c>
      <c r="G548" s="11"/>
      <c r="H548" s="6" t="s">
        <v>802</v>
      </c>
      <c r="I548" s="6" t="s">
        <v>803</v>
      </c>
      <c r="J548" s="6">
        <v>200246</v>
      </c>
      <c r="K548" s="6">
        <v>10</v>
      </c>
      <c r="L548" s="5">
        <v>2002460</v>
      </c>
      <c r="M548" s="6">
        <v>500000</v>
      </c>
      <c r="N548" s="6">
        <v>10</v>
      </c>
      <c r="O548" s="6">
        <v>5000000</v>
      </c>
      <c r="P548" s="6" t="s">
        <v>768</v>
      </c>
      <c r="Q548" s="6" t="s">
        <v>804</v>
      </c>
      <c r="R548" s="6" t="s">
        <v>82</v>
      </c>
      <c r="T548" s="6" t="s">
        <v>805</v>
      </c>
      <c r="U548" s="6" t="s">
        <v>768</v>
      </c>
      <c r="V548" s="6" t="s">
        <v>768</v>
      </c>
      <c r="X548" s="6" t="s">
        <v>806</v>
      </c>
      <c r="Y548">
        <f>COUNTA(H548:X548)</f>
        <v>15</v>
      </c>
    </row>
    <row r="549" spans="1:25" ht="15.75">
      <c r="A549" s="10" t="s">
        <v>826</v>
      </c>
      <c r="B549" s="10" t="s">
        <v>825</v>
      </c>
      <c r="C549" s="40" t="s">
        <v>801</v>
      </c>
      <c r="D549" s="33">
        <v>2002460</v>
      </c>
      <c r="E549" s="11" t="s">
        <v>152</v>
      </c>
      <c r="F549" s="11" t="str">
        <f>E549</f>
        <v>DISINFETTANTI</v>
      </c>
      <c r="G549" s="11"/>
      <c r="H549" s="6" t="s">
        <v>802</v>
      </c>
      <c r="I549" s="6" t="s">
        <v>803</v>
      </c>
      <c r="J549" s="6">
        <v>200246</v>
      </c>
      <c r="K549" s="6">
        <v>10</v>
      </c>
      <c r="L549" s="5">
        <v>2002460</v>
      </c>
      <c r="M549" s="6">
        <v>200000</v>
      </c>
      <c r="N549" s="6">
        <v>9.8000000000000007</v>
      </c>
      <c r="O549" s="6">
        <v>1960000</v>
      </c>
      <c r="P549" s="6" t="s">
        <v>768</v>
      </c>
      <c r="Q549" s="6" t="s">
        <v>768</v>
      </c>
      <c r="R549" s="6" t="s">
        <v>82</v>
      </c>
      <c r="T549" s="6" t="s">
        <v>807</v>
      </c>
      <c r="U549" s="6" t="s">
        <v>768</v>
      </c>
      <c r="V549" s="6" t="s">
        <v>768</v>
      </c>
      <c r="X549" s="6" t="s">
        <v>806</v>
      </c>
      <c r="Y549">
        <f>COUNTA(H549:X549)</f>
        <v>15</v>
      </c>
    </row>
    <row r="550" spans="1:25" ht="15.75">
      <c r="A550" s="10" t="s">
        <v>826</v>
      </c>
      <c r="B550" s="10" t="s">
        <v>825</v>
      </c>
      <c r="C550" s="40" t="s">
        <v>801</v>
      </c>
      <c r="D550" s="33">
        <v>2002460</v>
      </c>
      <c r="E550" s="11" t="s">
        <v>152</v>
      </c>
      <c r="F550" s="11" t="str">
        <f>E550</f>
        <v>DISINFETTANTI</v>
      </c>
      <c r="G550" s="11"/>
      <c r="H550" s="6" t="s">
        <v>802</v>
      </c>
      <c r="I550" s="6" t="s">
        <v>803</v>
      </c>
      <c r="J550" s="6">
        <v>200246</v>
      </c>
      <c r="K550" s="6">
        <v>10</v>
      </c>
      <c r="L550" s="5">
        <v>2002460</v>
      </c>
      <c r="M550" s="6">
        <v>60000</v>
      </c>
      <c r="N550" s="6">
        <v>9.99</v>
      </c>
      <c r="O550" s="6">
        <v>599400</v>
      </c>
      <c r="P550" s="6" t="s">
        <v>768</v>
      </c>
      <c r="Q550" s="6" t="s">
        <v>768</v>
      </c>
      <c r="R550" s="6" t="s">
        <v>82</v>
      </c>
      <c r="T550" s="6" t="s">
        <v>808</v>
      </c>
      <c r="U550" s="6" t="s">
        <v>768</v>
      </c>
      <c r="V550" s="6" t="s">
        <v>768</v>
      </c>
      <c r="X550" s="6" t="s">
        <v>806</v>
      </c>
      <c r="Y550">
        <f>COUNTA(H550:X550)</f>
        <v>15</v>
      </c>
    </row>
    <row r="551" spans="1:25" ht="15.75">
      <c r="A551" s="10" t="s">
        <v>826</v>
      </c>
      <c r="B551" s="10" t="s">
        <v>857</v>
      </c>
      <c r="C551" s="40" t="s">
        <v>852</v>
      </c>
      <c r="D551" s="33">
        <v>84000</v>
      </c>
      <c r="E551" s="11" t="s">
        <v>152</v>
      </c>
      <c r="F551" s="11" t="str">
        <f>E551</f>
        <v>DISINFETTANTI</v>
      </c>
      <c r="G551" s="11"/>
      <c r="H551" s="6" t="s">
        <v>853</v>
      </c>
      <c r="I551" s="6" t="s">
        <v>853</v>
      </c>
      <c r="J551" s="6">
        <v>24000</v>
      </c>
      <c r="K551" s="6">
        <v>3.5</v>
      </c>
      <c r="L551" s="5">
        <v>116400</v>
      </c>
      <c r="M551" s="6">
        <v>15960</v>
      </c>
      <c r="N551" s="6">
        <v>3.5</v>
      </c>
      <c r="O551" s="6">
        <v>116400</v>
      </c>
      <c r="P551" s="6">
        <v>30</v>
      </c>
      <c r="Q551" s="6">
        <v>30</v>
      </c>
      <c r="R551" s="6" t="s">
        <v>26</v>
      </c>
      <c r="S551" s="6" t="s">
        <v>26</v>
      </c>
      <c r="T551" s="6" t="s">
        <v>854</v>
      </c>
      <c r="U551" s="6" t="s">
        <v>28</v>
      </c>
      <c r="V551" s="6" t="s">
        <v>28</v>
      </c>
      <c r="W551" s="6" t="s">
        <v>855</v>
      </c>
      <c r="X551" s="6" t="s">
        <v>856</v>
      </c>
      <c r="Y551">
        <f>COUNTA(H551:X551)</f>
        <v>17</v>
      </c>
    </row>
    <row r="552" spans="1:25" ht="15.75">
      <c r="A552" s="10" t="s">
        <v>1232</v>
      </c>
      <c r="B552" s="68" t="s">
        <v>1250</v>
      </c>
      <c r="C552" s="47"/>
      <c r="D552" s="51"/>
      <c r="E552" s="75" t="s">
        <v>152</v>
      </c>
      <c r="F552" s="11" t="str">
        <f>E552</f>
        <v>DISINFETTANTI</v>
      </c>
      <c r="G552" s="11"/>
      <c r="H552" s="12" t="s">
        <v>1267</v>
      </c>
      <c r="I552" s="110"/>
      <c r="J552" s="97">
        <v>635</v>
      </c>
      <c r="K552" s="15">
        <v>16</v>
      </c>
      <c r="L552" s="56"/>
      <c r="M552" s="18"/>
      <c r="N552" s="17"/>
      <c r="O552" s="17"/>
      <c r="P552" s="14"/>
      <c r="Q552" s="14"/>
      <c r="R552" s="13"/>
      <c r="S552" s="13"/>
      <c r="T552" s="13" t="s">
        <v>1268</v>
      </c>
      <c r="U552" s="98" t="s">
        <v>28</v>
      </c>
      <c r="V552" s="98" t="s">
        <v>28</v>
      </c>
      <c r="W552" s="98"/>
      <c r="X552" s="13" t="s">
        <v>1269</v>
      </c>
      <c r="Y552">
        <f>COUNTA(H552:X552)</f>
        <v>7</v>
      </c>
    </row>
    <row r="553" spans="1:25" ht="15.75">
      <c r="A553" s="10" t="s">
        <v>1232</v>
      </c>
      <c r="B553" s="68" t="s">
        <v>1250</v>
      </c>
      <c r="C553" s="47"/>
      <c r="D553" s="51"/>
      <c r="E553" s="75" t="s">
        <v>152</v>
      </c>
      <c r="F553" s="11" t="str">
        <f>E553</f>
        <v>DISINFETTANTI</v>
      </c>
      <c r="G553" s="11"/>
      <c r="H553" s="12" t="s">
        <v>1270</v>
      </c>
      <c r="I553" s="110"/>
      <c r="J553" s="97">
        <v>200</v>
      </c>
      <c r="K553" s="15">
        <v>6</v>
      </c>
      <c r="L553" s="56"/>
      <c r="M553" s="18"/>
      <c r="N553" s="17"/>
      <c r="O553" s="17"/>
      <c r="P553" s="14"/>
      <c r="Q553" s="14"/>
      <c r="R553" s="13"/>
      <c r="S553" s="13"/>
      <c r="T553" s="13" t="s">
        <v>1268</v>
      </c>
      <c r="U553" s="98" t="s">
        <v>28</v>
      </c>
      <c r="V553" s="98" t="s">
        <v>28</v>
      </c>
      <c r="W553" s="98"/>
      <c r="X553" s="13" t="s">
        <v>1269</v>
      </c>
      <c r="Y553">
        <f>COUNTA(H553:X553)</f>
        <v>7</v>
      </c>
    </row>
    <row r="554" spans="1:25" ht="15.75">
      <c r="A554" s="10" t="s">
        <v>1232</v>
      </c>
      <c r="B554" s="68" t="s">
        <v>1308</v>
      </c>
      <c r="C554" s="47">
        <v>8258767620</v>
      </c>
      <c r="D554" s="51">
        <v>135000</v>
      </c>
      <c r="E554" s="52" t="s">
        <v>152</v>
      </c>
      <c r="F554" s="11" t="str">
        <f>E554</f>
        <v>DISINFETTANTI</v>
      </c>
      <c r="G554" s="11"/>
      <c r="H554" s="34"/>
      <c r="I554" s="13" t="s">
        <v>1328</v>
      </c>
      <c r="J554" s="97">
        <v>15000</v>
      </c>
      <c r="K554" s="15">
        <v>2.5</v>
      </c>
      <c r="L554" s="56">
        <v>135000</v>
      </c>
      <c r="M554" s="18">
        <v>15000</v>
      </c>
      <c r="N554" s="17">
        <v>2.2999999999999998</v>
      </c>
      <c r="O554" s="17">
        <v>34500</v>
      </c>
      <c r="P554" s="14" t="s">
        <v>1311</v>
      </c>
      <c r="Q554" s="14" t="s">
        <v>1322</v>
      </c>
      <c r="R554" s="13" t="s">
        <v>104</v>
      </c>
      <c r="S554" s="13" t="s">
        <v>26</v>
      </c>
      <c r="T554" s="195" t="s">
        <v>1329</v>
      </c>
      <c r="U554" s="98" t="s">
        <v>28</v>
      </c>
      <c r="V554" s="98" t="s">
        <v>28</v>
      </c>
      <c r="W554" s="98"/>
      <c r="X554" s="13"/>
      <c r="Y554">
        <f>COUNTA(H554:X554)</f>
        <v>14</v>
      </c>
    </row>
    <row r="555" spans="1:25" ht="15.75">
      <c r="A555" s="10" t="s">
        <v>1232</v>
      </c>
      <c r="B555" s="68" t="s">
        <v>1308</v>
      </c>
      <c r="C555" s="47">
        <v>8258767620</v>
      </c>
      <c r="D555" s="51">
        <v>135000</v>
      </c>
      <c r="E555" s="52" t="s">
        <v>152</v>
      </c>
      <c r="F555" s="11" t="str">
        <f>E555</f>
        <v>DISINFETTANTI</v>
      </c>
      <c r="G555" s="11"/>
      <c r="H555" s="34"/>
      <c r="I555" s="13" t="s">
        <v>1330</v>
      </c>
      <c r="J555" s="97">
        <v>5000</v>
      </c>
      <c r="K555" s="15">
        <v>19.5</v>
      </c>
      <c r="L555" s="56">
        <v>135000</v>
      </c>
      <c r="M555" s="18">
        <v>5000</v>
      </c>
      <c r="N555" s="17">
        <v>19.5</v>
      </c>
      <c r="O555" s="17">
        <v>97500</v>
      </c>
      <c r="P555" s="14"/>
      <c r="Q555" s="14"/>
      <c r="R555" s="13"/>
      <c r="S555" s="13"/>
      <c r="T555" s="13"/>
      <c r="U555" s="98"/>
      <c r="V555" s="98"/>
      <c r="W555" s="50"/>
      <c r="Y555">
        <f>COUNTA(H555:X555)</f>
        <v>7</v>
      </c>
    </row>
    <row r="556" spans="1:25" ht="141.75">
      <c r="A556" s="10" t="s">
        <v>1232</v>
      </c>
      <c r="B556" s="10" t="s">
        <v>1344</v>
      </c>
      <c r="C556" s="47" t="s">
        <v>1356</v>
      </c>
      <c r="D556" s="51">
        <v>79680</v>
      </c>
      <c r="E556" s="75" t="s">
        <v>152</v>
      </c>
      <c r="F556" s="11" t="str">
        <f>E556</f>
        <v>DISINFETTANTI</v>
      </c>
      <c r="G556" s="11"/>
      <c r="H556" s="118" t="s">
        <v>1357</v>
      </c>
      <c r="I556" s="116" t="s">
        <v>1358</v>
      </c>
      <c r="J556" s="162" t="s">
        <v>1359</v>
      </c>
      <c r="K556" s="173" t="s">
        <v>1360</v>
      </c>
      <c r="L556" s="56">
        <v>79680</v>
      </c>
      <c r="M556" s="145" t="s">
        <v>1361</v>
      </c>
      <c r="N556" s="120" t="s">
        <v>1360</v>
      </c>
      <c r="O556" s="114" t="s">
        <v>1362</v>
      </c>
      <c r="P556" s="115" t="s">
        <v>1363</v>
      </c>
      <c r="Q556" s="115" t="s">
        <v>1364</v>
      </c>
      <c r="R556" s="116" t="s">
        <v>26</v>
      </c>
      <c r="S556" s="116" t="s">
        <v>26</v>
      </c>
      <c r="T556" s="116" t="s">
        <v>1365</v>
      </c>
      <c r="U556" s="117" t="s">
        <v>28</v>
      </c>
      <c r="V556" s="117" t="s">
        <v>28</v>
      </c>
      <c r="W556" s="50"/>
      <c r="Y556">
        <f>COUNTA(H556:X556)</f>
        <v>15</v>
      </c>
    </row>
    <row r="557" spans="1:25" ht="31.5">
      <c r="A557" s="10" t="s">
        <v>1232</v>
      </c>
      <c r="B557" s="10" t="s">
        <v>1372</v>
      </c>
      <c r="C557" s="47" t="s">
        <v>1384</v>
      </c>
      <c r="D557" s="51">
        <v>110400</v>
      </c>
      <c r="E557" s="75" t="s">
        <v>152</v>
      </c>
      <c r="F557" s="11" t="str">
        <f>E557</f>
        <v>DISINFETTANTI</v>
      </c>
      <c r="G557" s="11"/>
      <c r="H557" s="118" t="s">
        <v>1385</v>
      </c>
      <c r="I557" s="135" t="s">
        <v>1386</v>
      </c>
      <c r="J557" s="119">
        <v>27000</v>
      </c>
      <c r="K557" s="120">
        <v>4</v>
      </c>
      <c r="L557" s="56">
        <v>110400</v>
      </c>
      <c r="M557" s="88">
        <v>27000</v>
      </c>
      <c r="N557" s="82">
        <v>4</v>
      </c>
      <c r="O557" s="81">
        <v>110400</v>
      </c>
      <c r="T557" s="6" t="s">
        <v>1387</v>
      </c>
      <c r="U557" s="50" t="s">
        <v>28</v>
      </c>
      <c r="V557" s="50" t="s">
        <v>28</v>
      </c>
      <c r="W557" s="50"/>
      <c r="X557" s="84" t="s">
        <v>1388</v>
      </c>
      <c r="Y557">
        <f>COUNTA(H557:X557)</f>
        <v>12</v>
      </c>
    </row>
    <row r="558" spans="1:25" ht="47.25">
      <c r="A558" s="68" t="s">
        <v>1416</v>
      </c>
      <c r="B558" s="68" t="s">
        <v>1411</v>
      </c>
      <c r="C558" s="47" t="s">
        <v>1422</v>
      </c>
      <c r="D558" s="51">
        <v>53700</v>
      </c>
      <c r="E558" s="75" t="s">
        <v>152</v>
      </c>
      <c r="F558" s="11" t="str">
        <f>E558</f>
        <v>DISINFETTANTI</v>
      </c>
      <c r="G558" s="11"/>
      <c r="H558" s="153" t="s">
        <v>1423</v>
      </c>
      <c r="I558" s="153" t="s">
        <v>1424</v>
      </c>
      <c r="J558" s="164">
        <v>10000</v>
      </c>
      <c r="K558" s="174"/>
      <c r="L558" s="56"/>
      <c r="M558" s="181">
        <v>10000</v>
      </c>
      <c r="N558" s="143">
        <v>1.24</v>
      </c>
      <c r="O558" s="143">
        <f>1.24*10000</f>
        <v>12400</v>
      </c>
      <c r="P558" s="187"/>
      <c r="Q558" s="187"/>
      <c r="R558" s="160"/>
      <c r="S558" s="160" t="s">
        <v>26</v>
      </c>
      <c r="T558" s="158" t="s">
        <v>1425</v>
      </c>
      <c r="U558" s="50"/>
      <c r="V558" s="50"/>
      <c r="W558" s="50"/>
      <c r="X558" s="160" t="s">
        <v>1426</v>
      </c>
      <c r="Y558">
        <f>COUNTA(H558:X558)</f>
        <v>9</v>
      </c>
    </row>
    <row r="559" spans="1:25" ht="47.25">
      <c r="A559" s="68" t="s">
        <v>1416</v>
      </c>
      <c r="B559" s="68" t="s">
        <v>1411</v>
      </c>
      <c r="C559" s="47" t="s">
        <v>1422</v>
      </c>
      <c r="D559" s="51">
        <v>53700</v>
      </c>
      <c r="E559" s="75" t="s">
        <v>152</v>
      </c>
      <c r="F559" s="11" t="str">
        <f>E559</f>
        <v>DISINFETTANTI</v>
      </c>
      <c r="G559" s="11"/>
      <c r="H559" s="153" t="s">
        <v>1423</v>
      </c>
      <c r="I559" s="153" t="s">
        <v>1427</v>
      </c>
      <c r="J559" s="164">
        <v>10000</v>
      </c>
      <c r="K559" s="174"/>
      <c r="L559" s="56"/>
      <c r="M559" s="181">
        <v>10000</v>
      </c>
      <c r="N559" s="143">
        <v>4.13</v>
      </c>
      <c r="O559" s="143">
        <f>4.13*10000</f>
        <v>41300</v>
      </c>
      <c r="P559" s="187"/>
      <c r="Q559" s="187"/>
      <c r="R559" s="160"/>
      <c r="S559" s="160" t="s">
        <v>26</v>
      </c>
      <c r="T559" s="158" t="s">
        <v>1425</v>
      </c>
      <c r="U559" s="50"/>
      <c r="V559" s="50"/>
      <c r="W559" s="50"/>
      <c r="X559" s="160" t="s">
        <v>1426</v>
      </c>
      <c r="Y559">
        <f>COUNTA(H559:X559)</f>
        <v>9</v>
      </c>
    </row>
    <row r="560" spans="1:25" ht="15.75">
      <c r="A560" s="10" t="s">
        <v>1585</v>
      </c>
      <c r="B560" s="10" t="s">
        <v>1785</v>
      </c>
      <c r="C560" s="47" t="s">
        <v>1786</v>
      </c>
      <c r="D560" s="51">
        <v>97800</v>
      </c>
      <c r="E560" s="52" t="s">
        <v>152</v>
      </c>
      <c r="F560" s="11" t="str">
        <f>E560</f>
        <v>DISINFETTANTI</v>
      </c>
      <c r="G560" s="11"/>
      <c r="H560" s="6" t="s">
        <v>1787</v>
      </c>
      <c r="I560" s="6" t="s">
        <v>1788</v>
      </c>
      <c r="J560" s="97" t="s">
        <v>1789</v>
      </c>
      <c r="K560" s="15">
        <f>12600+20000</f>
        <v>32600</v>
      </c>
      <c r="L560" s="122">
        <v>97800</v>
      </c>
      <c r="M560" s="18" t="s">
        <v>1789</v>
      </c>
      <c r="N560" s="17">
        <v>32600</v>
      </c>
      <c r="O560" s="17">
        <v>97800</v>
      </c>
      <c r="P560" s="14">
        <v>90</v>
      </c>
      <c r="Q560" s="14">
        <v>90</v>
      </c>
      <c r="R560" s="13" t="s">
        <v>26</v>
      </c>
      <c r="S560" s="13" t="s">
        <v>26</v>
      </c>
      <c r="T560" s="13" t="s">
        <v>1790</v>
      </c>
      <c r="U560" s="98" t="s">
        <v>1791</v>
      </c>
      <c r="V560" s="98" t="s">
        <v>1791</v>
      </c>
      <c r="W560" s="98" t="s">
        <v>52</v>
      </c>
      <c r="X560" s="13" t="s">
        <v>1792</v>
      </c>
      <c r="Y560">
        <f>COUNTA(H560:X560)</f>
        <v>17</v>
      </c>
    </row>
    <row r="561" spans="1:25" ht="15.75">
      <c r="A561" s="10" t="s">
        <v>139</v>
      </c>
      <c r="B561" s="10" t="s">
        <v>154</v>
      </c>
      <c r="C561" s="40" t="s">
        <v>151</v>
      </c>
      <c r="D561" s="33">
        <v>130000</v>
      </c>
      <c r="E561" s="11" t="s">
        <v>152</v>
      </c>
      <c r="F561" s="11" t="str">
        <f>E561</f>
        <v>DISINFETTANTI</v>
      </c>
      <c r="G561" s="11"/>
      <c r="Y561">
        <f>COUNTA(H561:X561)</f>
        <v>0</v>
      </c>
    </row>
    <row r="562" spans="1:25" ht="15.75">
      <c r="A562" s="10" t="s">
        <v>139</v>
      </c>
      <c r="B562" s="10" t="s">
        <v>171</v>
      </c>
      <c r="C562" s="40" t="s">
        <v>157</v>
      </c>
      <c r="D562" s="33">
        <v>83535.240000000005</v>
      </c>
      <c r="E562" s="11" t="s">
        <v>152</v>
      </c>
      <c r="F562" s="11" t="str">
        <f>E562</f>
        <v>DISINFETTANTI</v>
      </c>
      <c r="G562" s="11"/>
      <c r="H562" s="6" t="s">
        <v>158</v>
      </c>
      <c r="I562" s="6" t="s">
        <v>159</v>
      </c>
      <c r="L562" s="5">
        <v>83535.240000000005</v>
      </c>
      <c r="Q562" s="6">
        <v>895</v>
      </c>
      <c r="U562" s="6" t="s">
        <v>28</v>
      </c>
      <c r="V562" s="6" t="s">
        <v>28</v>
      </c>
      <c r="W562" s="6" t="s">
        <v>52</v>
      </c>
      <c r="X562" s="6" t="s">
        <v>52</v>
      </c>
      <c r="Y562">
        <f>COUNTA(H562:X562)</f>
        <v>8</v>
      </c>
    </row>
    <row r="563" spans="1:25" ht="15.75">
      <c r="A563" s="10" t="s">
        <v>139</v>
      </c>
      <c r="B563" s="10" t="s">
        <v>171</v>
      </c>
      <c r="C563" s="40" t="s">
        <v>157</v>
      </c>
      <c r="D563" s="33">
        <v>83535.240000000005</v>
      </c>
      <c r="E563" s="11" t="s">
        <v>152</v>
      </c>
      <c r="F563" s="11" t="str">
        <f>E563</f>
        <v>DISINFETTANTI</v>
      </c>
      <c r="G563" s="11"/>
      <c r="H563" s="6" t="s">
        <v>158</v>
      </c>
      <c r="I563" s="6" t="s">
        <v>160</v>
      </c>
      <c r="L563" s="5">
        <v>83535.240000000005</v>
      </c>
      <c r="Q563" s="6">
        <v>895</v>
      </c>
      <c r="U563" s="6" t="s">
        <v>28</v>
      </c>
      <c r="V563" s="6" t="s">
        <v>28</v>
      </c>
      <c r="W563" s="6" t="s">
        <v>52</v>
      </c>
      <c r="X563" s="6" t="s">
        <v>52</v>
      </c>
      <c r="Y563">
        <f>COUNTA(H563:X563)</f>
        <v>8</v>
      </c>
    </row>
    <row r="564" spans="1:25" ht="15.75">
      <c r="A564" s="10" t="s">
        <v>139</v>
      </c>
      <c r="B564" s="10" t="s">
        <v>171</v>
      </c>
      <c r="C564" s="40" t="s">
        <v>157</v>
      </c>
      <c r="D564" s="33">
        <v>83535.240000000005</v>
      </c>
      <c r="E564" s="11" t="s">
        <v>152</v>
      </c>
      <c r="F564" s="11" t="str">
        <f>E564</f>
        <v>DISINFETTANTI</v>
      </c>
      <c r="G564" s="11"/>
      <c r="H564" s="6" t="s">
        <v>158</v>
      </c>
      <c r="I564" s="6" t="s">
        <v>161</v>
      </c>
      <c r="L564" s="5">
        <v>83535.240000000005</v>
      </c>
      <c r="Q564" s="6">
        <v>895</v>
      </c>
      <c r="U564" s="6" t="s">
        <v>28</v>
      </c>
      <c r="V564" s="6" t="s">
        <v>28</v>
      </c>
      <c r="W564" s="6" t="s">
        <v>52</v>
      </c>
      <c r="X564" s="6" t="s">
        <v>52</v>
      </c>
      <c r="Y564">
        <f>COUNTA(H564:X564)</f>
        <v>8</v>
      </c>
    </row>
    <row r="565" spans="1:25" ht="15.75">
      <c r="A565" s="10" t="s">
        <v>139</v>
      </c>
      <c r="B565" s="10" t="s">
        <v>171</v>
      </c>
      <c r="C565" s="40" t="s">
        <v>157</v>
      </c>
      <c r="D565" s="33">
        <v>83535.240000000005</v>
      </c>
      <c r="E565" s="11" t="s">
        <v>152</v>
      </c>
      <c r="F565" s="11" t="str">
        <f>E565</f>
        <v>DISINFETTANTI</v>
      </c>
      <c r="G565" s="11"/>
      <c r="H565" s="6" t="s">
        <v>158</v>
      </c>
      <c r="I565" s="6" t="s">
        <v>162</v>
      </c>
      <c r="L565" s="5">
        <v>83535.240000000005</v>
      </c>
      <c r="Q565" s="6">
        <v>895</v>
      </c>
      <c r="U565" s="6" t="s">
        <v>28</v>
      </c>
      <c r="V565" s="6" t="s">
        <v>28</v>
      </c>
      <c r="W565" s="6" t="s">
        <v>52</v>
      </c>
      <c r="X565" s="6" t="s">
        <v>52</v>
      </c>
      <c r="Y565">
        <f>COUNTA(H565:X565)</f>
        <v>8</v>
      </c>
    </row>
    <row r="566" spans="1:25" ht="15.75">
      <c r="A566" s="10" t="s">
        <v>240</v>
      </c>
      <c r="B566" s="10" t="s">
        <v>393</v>
      </c>
      <c r="C566" s="40">
        <v>8253999772</v>
      </c>
      <c r="D566" s="33">
        <v>134415</v>
      </c>
      <c r="E566" s="11" t="s">
        <v>152</v>
      </c>
      <c r="F566" s="11" t="str">
        <f>E566</f>
        <v>DISINFETTANTI</v>
      </c>
      <c r="G566" s="11"/>
      <c r="H566" s="6" t="s">
        <v>152</v>
      </c>
      <c r="I566" s="6" t="s">
        <v>387</v>
      </c>
      <c r="J566" s="6">
        <v>7250</v>
      </c>
      <c r="K566" s="6">
        <v>18.54</v>
      </c>
      <c r="L566" s="5">
        <v>134415</v>
      </c>
      <c r="M566" s="6">
        <v>7250</v>
      </c>
      <c r="N566" s="6">
        <v>18.54</v>
      </c>
      <c r="O566" s="6">
        <v>134415</v>
      </c>
      <c r="P566" s="6">
        <v>365</v>
      </c>
      <c r="Q566" s="6">
        <v>365</v>
      </c>
      <c r="R566" s="6" t="s">
        <v>26</v>
      </c>
      <c r="S566" s="6" t="s">
        <v>26</v>
      </c>
      <c r="T566" s="6" t="s">
        <v>388</v>
      </c>
      <c r="U566" s="6" t="s">
        <v>28</v>
      </c>
      <c r="V566" s="6" t="s">
        <v>28</v>
      </c>
      <c r="Y566">
        <f>COUNTA(H566:X566)</f>
        <v>15</v>
      </c>
    </row>
    <row r="567" spans="1:25" ht="15.75">
      <c r="A567" s="10" t="s">
        <v>240</v>
      </c>
      <c r="B567" s="10" t="s">
        <v>486</v>
      </c>
      <c r="C567" s="40" t="s">
        <v>475</v>
      </c>
      <c r="D567" s="33">
        <v>61035</v>
      </c>
      <c r="E567" s="11" t="s">
        <v>152</v>
      </c>
      <c r="F567" s="11" t="str">
        <f>E567</f>
        <v>DISINFETTANTI</v>
      </c>
      <c r="G567" s="11"/>
      <c r="H567" s="6" t="s">
        <v>476</v>
      </c>
      <c r="I567" s="6" t="s">
        <v>477</v>
      </c>
      <c r="J567" s="6">
        <v>12150</v>
      </c>
      <c r="L567" s="5">
        <v>61035</v>
      </c>
      <c r="M567" s="6">
        <v>12150</v>
      </c>
      <c r="N567" s="6">
        <v>4.9000000000000004</v>
      </c>
      <c r="O567" s="6">
        <v>59535</v>
      </c>
      <c r="P567" s="6" t="s">
        <v>478</v>
      </c>
      <c r="R567" s="6" t="s">
        <v>82</v>
      </c>
      <c r="T567" s="6" t="s">
        <v>479</v>
      </c>
      <c r="U567" s="6" t="s">
        <v>84</v>
      </c>
      <c r="V567" s="6" t="s">
        <v>28</v>
      </c>
      <c r="X567" s="6" t="s">
        <v>480</v>
      </c>
      <c r="Y567">
        <f>COUNTA(H567:X567)</f>
        <v>13</v>
      </c>
    </row>
    <row r="568" spans="1:25" ht="15.75">
      <c r="A568" s="10" t="s">
        <v>240</v>
      </c>
      <c r="B568" s="10" t="s">
        <v>486</v>
      </c>
      <c r="C568" s="40" t="s">
        <v>475</v>
      </c>
      <c r="D568" s="33">
        <v>61035</v>
      </c>
      <c r="E568" s="11" t="s">
        <v>152</v>
      </c>
      <c r="F568" s="11" t="str">
        <f>E568</f>
        <v>DISINFETTANTI</v>
      </c>
      <c r="G568" s="11"/>
      <c r="H568" s="6" t="s">
        <v>481</v>
      </c>
      <c r="I568" s="6" t="s">
        <v>477</v>
      </c>
      <c r="J568" s="6">
        <v>150</v>
      </c>
      <c r="L568" s="5">
        <v>61035</v>
      </c>
      <c r="M568" s="6">
        <v>150</v>
      </c>
      <c r="N568" s="6">
        <v>10</v>
      </c>
      <c r="O568" s="6">
        <v>1500</v>
      </c>
      <c r="Y568">
        <f>COUNTA(H568:X568)</f>
        <v>7</v>
      </c>
    </row>
    <row r="569" spans="1:25" ht="15.75">
      <c r="A569" s="10" t="s">
        <v>564</v>
      </c>
      <c r="B569" s="10" t="s">
        <v>565</v>
      </c>
      <c r="C569" s="40" t="s">
        <v>556</v>
      </c>
      <c r="D569" s="33">
        <v>75000</v>
      </c>
      <c r="E569" s="11" t="s">
        <v>152</v>
      </c>
      <c r="F569" s="11" t="str">
        <f>E569</f>
        <v>DISINFETTANTI</v>
      </c>
      <c r="G569" s="11"/>
      <c r="H569" s="6" t="s">
        <v>557</v>
      </c>
      <c r="I569" s="6" t="s">
        <v>558</v>
      </c>
      <c r="J569" s="6">
        <v>3</v>
      </c>
      <c r="K569" s="6">
        <v>75000</v>
      </c>
      <c r="L569" s="5">
        <v>75000</v>
      </c>
      <c r="M569" s="6">
        <v>3</v>
      </c>
      <c r="N569" s="6">
        <v>15000</v>
      </c>
      <c r="O569" s="6">
        <v>45000</v>
      </c>
      <c r="P569" s="6" t="s">
        <v>551</v>
      </c>
      <c r="Q569" s="6" t="s">
        <v>551</v>
      </c>
      <c r="R569" s="6" t="s">
        <v>26</v>
      </c>
      <c r="S569" s="6" t="s">
        <v>26</v>
      </c>
      <c r="T569" s="6" t="s">
        <v>559</v>
      </c>
      <c r="U569" s="6" t="s">
        <v>28</v>
      </c>
      <c r="V569" s="6" t="s">
        <v>28</v>
      </c>
      <c r="W569" s="6" t="s">
        <v>52</v>
      </c>
      <c r="Y569">
        <f>COUNTA(H569:X569)</f>
        <v>16</v>
      </c>
    </row>
    <row r="570" spans="1:25" ht="15.75">
      <c r="A570" s="10" t="s">
        <v>564</v>
      </c>
      <c r="B570" s="10" t="s">
        <v>701</v>
      </c>
      <c r="C570" s="40" t="s">
        <v>689</v>
      </c>
      <c r="D570" s="33">
        <v>50000</v>
      </c>
      <c r="E570" s="11" t="s">
        <v>152</v>
      </c>
      <c r="F570" s="11" t="str">
        <f>E570</f>
        <v>DISINFETTANTI</v>
      </c>
      <c r="G570" s="11"/>
      <c r="H570" s="6" t="s">
        <v>690</v>
      </c>
      <c r="I570" s="6" t="s">
        <v>691</v>
      </c>
      <c r="J570" s="6" t="s">
        <v>692</v>
      </c>
      <c r="K570" s="6">
        <v>2.2999999999999998</v>
      </c>
      <c r="L570" s="5">
        <v>50000</v>
      </c>
      <c r="M570" s="6" t="s">
        <v>542</v>
      </c>
      <c r="N570" s="6" t="s">
        <v>542</v>
      </c>
      <c r="O570" s="6" t="s">
        <v>542</v>
      </c>
      <c r="P570" s="6" t="s">
        <v>542</v>
      </c>
      <c r="Q570" s="6" t="s">
        <v>542</v>
      </c>
      <c r="T570" s="6" t="s">
        <v>542</v>
      </c>
      <c r="W570" s="6" t="s">
        <v>542</v>
      </c>
      <c r="X570" s="6" t="s">
        <v>542</v>
      </c>
      <c r="Y570">
        <f>COUNTA(H570:X570)</f>
        <v>13</v>
      </c>
    </row>
    <row r="571" spans="1:25" ht="15.75">
      <c r="A571" s="10" t="s">
        <v>861</v>
      </c>
      <c r="B571" s="10" t="s">
        <v>865</v>
      </c>
      <c r="C571" s="40" t="s">
        <v>864</v>
      </c>
      <c r="D571" s="33">
        <v>843960</v>
      </c>
      <c r="E571" s="11" t="s">
        <v>152</v>
      </c>
      <c r="F571" s="11" t="str">
        <f>E571</f>
        <v>DISINFETTANTI</v>
      </c>
      <c r="G571" s="11"/>
      <c r="Y571">
        <f>COUNTA(H571:X571)</f>
        <v>0</v>
      </c>
    </row>
    <row r="572" spans="1:25" ht="15.75">
      <c r="A572" s="10" t="s">
        <v>861</v>
      </c>
      <c r="B572" s="10" t="s">
        <v>874</v>
      </c>
      <c r="C572" s="40" t="s">
        <v>864</v>
      </c>
      <c r="D572" s="33">
        <v>843960</v>
      </c>
      <c r="E572" s="11" t="s">
        <v>152</v>
      </c>
      <c r="F572" s="11" t="str">
        <f>E572</f>
        <v>DISINFETTANTI</v>
      </c>
      <c r="G572" s="11"/>
      <c r="H572" s="6" t="s">
        <v>866</v>
      </c>
      <c r="I572" s="6" t="s">
        <v>867</v>
      </c>
      <c r="J572" s="6" t="s">
        <v>868</v>
      </c>
      <c r="K572" s="6">
        <v>0.02</v>
      </c>
      <c r="L572" s="5" t="s">
        <v>869</v>
      </c>
      <c r="M572" s="6" t="s">
        <v>868</v>
      </c>
      <c r="N572" s="6">
        <v>1.7999999999999999E-2</v>
      </c>
      <c r="O572" s="6">
        <v>843960</v>
      </c>
      <c r="P572" s="6" t="s">
        <v>870</v>
      </c>
      <c r="Q572" s="6" t="s">
        <v>871</v>
      </c>
      <c r="R572" s="6" t="s">
        <v>26</v>
      </c>
      <c r="S572" s="6" t="s">
        <v>26</v>
      </c>
      <c r="T572" s="6" t="s">
        <v>872</v>
      </c>
      <c r="X572" s="6" t="s">
        <v>873</v>
      </c>
      <c r="Y572">
        <f>COUNTA(H572:X572)</f>
        <v>14</v>
      </c>
    </row>
    <row r="573" spans="1:25" ht="15.75">
      <c r="A573" s="10" t="s">
        <v>861</v>
      </c>
      <c r="B573" s="10" t="s">
        <v>899</v>
      </c>
      <c r="C573" s="40" t="s">
        <v>880</v>
      </c>
      <c r="D573" s="33">
        <v>148680</v>
      </c>
      <c r="E573" s="11" t="s">
        <v>152</v>
      </c>
      <c r="F573" s="11" t="str">
        <f>E573</f>
        <v>DISINFETTANTI</v>
      </c>
      <c r="G573" s="11"/>
      <c r="H573" s="6" t="s">
        <v>881</v>
      </c>
      <c r="I573" s="6" t="s">
        <v>882</v>
      </c>
      <c r="J573" s="6" t="s">
        <v>882</v>
      </c>
      <c r="K573" s="6" t="s">
        <v>883</v>
      </c>
      <c r="L573" s="5">
        <v>148680</v>
      </c>
      <c r="M573" s="6" t="s">
        <v>882</v>
      </c>
      <c r="N573" s="6" t="s">
        <v>882</v>
      </c>
      <c r="O573" s="6">
        <v>148680</v>
      </c>
      <c r="P573" s="6" t="s">
        <v>884</v>
      </c>
      <c r="Q573" s="6" t="s">
        <v>884</v>
      </c>
      <c r="T573" s="6" t="s">
        <v>885</v>
      </c>
      <c r="W573" s="6" t="s">
        <v>886</v>
      </c>
      <c r="X573" s="6" t="s">
        <v>887</v>
      </c>
      <c r="Y573">
        <f>COUNTA(H573:X573)</f>
        <v>13</v>
      </c>
    </row>
    <row r="574" spans="1:25" ht="15.75">
      <c r="A574" s="10" t="s">
        <v>2035</v>
      </c>
      <c r="B574" s="10" t="s">
        <v>2036</v>
      </c>
      <c r="C574" s="32" t="s">
        <v>2049</v>
      </c>
      <c r="D574" s="32">
        <v>116400</v>
      </c>
      <c r="E574" s="5" t="s">
        <v>152</v>
      </c>
      <c r="F574" s="11" t="str">
        <f>E574</f>
        <v>DISINFETTANTI</v>
      </c>
      <c r="G574" s="11"/>
      <c r="H574" s="6" t="s">
        <v>2050</v>
      </c>
      <c r="I574" s="6" t="s">
        <v>2051</v>
      </c>
      <c r="J574" s="6">
        <v>153000</v>
      </c>
      <c r="K574" s="6">
        <v>0.5</v>
      </c>
      <c r="L574" s="5">
        <v>87300</v>
      </c>
      <c r="M574" s="6">
        <v>153000</v>
      </c>
      <c r="N574" s="6" t="s">
        <v>2052</v>
      </c>
      <c r="O574" s="6">
        <v>43452</v>
      </c>
      <c r="P574" s="6" t="s">
        <v>2053</v>
      </c>
      <c r="Q574" s="6" t="s">
        <v>2053</v>
      </c>
      <c r="R574" s="6" t="s">
        <v>26</v>
      </c>
      <c r="S574" s="6" t="s">
        <v>26</v>
      </c>
      <c r="U574" s="6" t="s">
        <v>28</v>
      </c>
      <c r="V574" s="6" t="s">
        <v>28</v>
      </c>
      <c r="X574" s="6" t="s">
        <v>2054</v>
      </c>
      <c r="Y574">
        <f>COUNTA(H574:X574)</f>
        <v>15</v>
      </c>
    </row>
    <row r="575" spans="1:25" ht="15.75">
      <c r="A575" s="10" t="s">
        <v>2035</v>
      </c>
      <c r="B575" s="10" t="s">
        <v>2036</v>
      </c>
      <c r="C575" s="32" t="s">
        <v>2049</v>
      </c>
      <c r="D575" s="32">
        <v>116400</v>
      </c>
      <c r="E575" s="5" t="s">
        <v>152</v>
      </c>
      <c r="F575" s="11" t="str">
        <f>E575</f>
        <v>DISINFETTANTI</v>
      </c>
      <c r="G575" s="11"/>
      <c r="H575" s="6" t="s">
        <v>2050</v>
      </c>
      <c r="I575" s="6" t="s">
        <v>2055</v>
      </c>
      <c r="J575" s="6">
        <v>27000</v>
      </c>
      <c r="K575" s="6">
        <v>0.4</v>
      </c>
      <c r="L575" s="5">
        <v>87300</v>
      </c>
      <c r="M575" s="6">
        <v>27000</v>
      </c>
      <c r="N575" s="6" t="s">
        <v>2056</v>
      </c>
      <c r="O575" s="6">
        <v>43452</v>
      </c>
      <c r="P575" s="6" t="s">
        <v>2053</v>
      </c>
      <c r="Q575" s="6" t="s">
        <v>2053</v>
      </c>
      <c r="R575" s="6" t="s">
        <v>26</v>
      </c>
      <c r="S575" s="6" t="s">
        <v>26</v>
      </c>
      <c r="U575" s="6" t="s">
        <v>28</v>
      </c>
      <c r="V575" s="6" t="s">
        <v>28</v>
      </c>
      <c r="X575" s="6" t="s">
        <v>2054</v>
      </c>
      <c r="Y575">
        <f>COUNTA(H575:X575)</f>
        <v>15</v>
      </c>
    </row>
    <row r="576" spans="1:25" ht="15.75">
      <c r="A576" s="10" t="s">
        <v>1916</v>
      </c>
      <c r="B576" s="10" t="s">
        <v>1928</v>
      </c>
      <c r="C576" s="32" t="s">
        <v>1945</v>
      </c>
      <c r="D576" s="32">
        <v>299900</v>
      </c>
      <c r="E576" s="5" t="s">
        <v>152</v>
      </c>
      <c r="F576" s="11" t="str">
        <f>E576</f>
        <v>DISINFETTANTI</v>
      </c>
      <c r="G576" s="11"/>
      <c r="H576" s="6" t="s">
        <v>1946</v>
      </c>
      <c r="I576" s="6" t="s">
        <v>1947</v>
      </c>
      <c r="J576" s="6">
        <v>10000</v>
      </c>
      <c r="K576" s="6">
        <v>2.1</v>
      </c>
      <c r="L576" s="5">
        <v>21000</v>
      </c>
      <c r="M576" s="6">
        <v>10000</v>
      </c>
      <c r="N576" s="6">
        <v>2.1</v>
      </c>
      <c r="O576" s="6">
        <v>21000</v>
      </c>
      <c r="Y576">
        <f>COUNTA(H576:X576)</f>
        <v>8</v>
      </c>
    </row>
    <row r="577" spans="1:25" ht="15.75">
      <c r="A577" s="10" t="s">
        <v>1916</v>
      </c>
      <c r="B577" s="10" t="s">
        <v>1928</v>
      </c>
      <c r="C577" s="32" t="s">
        <v>1945</v>
      </c>
      <c r="D577" s="32">
        <v>299900</v>
      </c>
      <c r="E577" s="5" t="s">
        <v>152</v>
      </c>
      <c r="F577" s="11" t="str">
        <f>E577</f>
        <v>DISINFETTANTI</v>
      </c>
      <c r="G577" s="11"/>
      <c r="H577" s="6" t="s">
        <v>1946</v>
      </c>
      <c r="I577" s="6" t="s">
        <v>1948</v>
      </c>
      <c r="J577" s="6">
        <v>30000</v>
      </c>
      <c r="K577" s="6">
        <v>4.5</v>
      </c>
      <c r="L577" s="5">
        <v>135000</v>
      </c>
      <c r="M577" s="6">
        <v>30000</v>
      </c>
      <c r="N577" s="6">
        <v>4.5</v>
      </c>
      <c r="O577" s="6">
        <v>135000</v>
      </c>
      <c r="P577" s="6">
        <v>365</v>
      </c>
      <c r="Q577" s="6">
        <v>365</v>
      </c>
      <c r="S577" s="6" t="s">
        <v>26</v>
      </c>
      <c r="T577" s="6" t="s">
        <v>1949</v>
      </c>
      <c r="Y577">
        <f>COUNTA(H577:X577)</f>
        <v>12</v>
      </c>
    </row>
    <row r="578" spans="1:25" ht="15.75">
      <c r="A578" s="10" t="s">
        <v>2106</v>
      </c>
      <c r="B578" s="10" t="s">
        <v>2107</v>
      </c>
      <c r="C578" s="32" t="s">
        <v>2121</v>
      </c>
      <c r="D578" s="32">
        <v>75445</v>
      </c>
      <c r="E578" s="5" t="s">
        <v>152</v>
      </c>
      <c r="F578" s="11" t="str">
        <f>E578</f>
        <v>DISINFETTANTI</v>
      </c>
      <c r="G578" s="11"/>
      <c r="H578" s="6" t="s">
        <v>2122</v>
      </c>
      <c r="I578" s="6" t="s">
        <v>2123</v>
      </c>
      <c r="J578" s="6">
        <v>30000</v>
      </c>
      <c r="K578" s="6">
        <v>1</v>
      </c>
      <c r="L578" s="5">
        <v>75455</v>
      </c>
      <c r="M578" s="6">
        <v>30000</v>
      </c>
      <c r="N578" s="6">
        <v>1</v>
      </c>
      <c r="O578" s="6">
        <v>30000</v>
      </c>
      <c r="P578" s="6" t="s">
        <v>2124</v>
      </c>
      <c r="Q578" s="6" t="s">
        <v>2124</v>
      </c>
      <c r="R578" s="6" t="s">
        <v>82</v>
      </c>
      <c r="S578" s="6" t="s">
        <v>82</v>
      </c>
      <c r="T578" s="6" t="s">
        <v>2125</v>
      </c>
      <c r="X578" s="6" t="s">
        <v>2126</v>
      </c>
      <c r="Y578">
        <f>COUNTA(H578:X578)</f>
        <v>14</v>
      </c>
    </row>
    <row r="579" spans="1:25" ht="15.75">
      <c r="A579" s="10" t="s">
        <v>2106</v>
      </c>
      <c r="B579" s="10" t="s">
        <v>2107</v>
      </c>
      <c r="C579" s="32" t="s">
        <v>2121</v>
      </c>
      <c r="D579" s="32">
        <v>75445</v>
      </c>
      <c r="E579" s="5" t="s">
        <v>152</v>
      </c>
      <c r="F579" s="11" t="str">
        <f>E579</f>
        <v>DISINFETTANTI</v>
      </c>
      <c r="G579" s="11"/>
      <c r="H579" s="6" t="s">
        <v>2127</v>
      </c>
      <c r="I579" s="6" t="s">
        <v>2123</v>
      </c>
      <c r="J579" s="6">
        <v>3300</v>
      </c>
      <c r="K579" s="6">
        <v>13.55</v>
      </c>
      <c r="L579" s="5">
        <v>75455</v>
      </c>
      <c r="M579" s="6">
        <v>3200</v>
      </c>
      <c r="N579" s="6">
        <v>13.55</v>
      </c>
      <c r="O579" s="6">
        <v>43360</v>
      </c>
      <c r="P579" s="6" t="s">
        <v>2124</v>
      </c>
      <c r="Q579" s="6" t="s">
        <v>2124</v>
      </c>
      <c r="R579" s="6" t="s">
        <v>82</v>
      </c>
      <c r="S579" s="6" t="s">
        <v>82</v>
      </c>
      <c r="T579" s="6" t="s">
        <v>2125</v>
      </c>
      <c r="X579" s="6" t="s">
        <v>2126</v>
      </c>
      <c r="Y579">
        <f>COUNTA(H579:X579)</f>
        <v>14</v>
      </c>
    </row>
    <row r="580" spans="1:25" ht="15.75">
      <c r="A580" s="10" t="s">
        <v>2106</v>
      </c>
      <c r="B580" s="10" t="s">
        <v>2107</v>
      </c>
      <c r="C580" s="32" t="s">
        <v>2121</v>
      </c>
      <c r="D580" s="32">
        <v>75445</v>
      </c>
      <c r="E580" s="5" t="s">
        <v>152</v>
      </c>
      <c r="F580" s="11" t="str">
        <f>E580</f>
        <v>DISINFETTANTI</v>
      </c>
      <c r="G580" s="11"/>
      <c r="H580" s="6" t="s">
        <v>2128</v>
      </c>
      <c r="I580" s="6" t="s">
        <v>2123</v>
      </c>
      <c r="J580" s="6">
        <v>400</v>
      </c>
      <c r="K580" s="6">
        <v>1.85</v>
      </c>
      <c r="L580" s="5">
        <v>75455</v>
      </c>
      <c r="M580" s="6">
        <v>400</v>
      </c>
      <c r="N580" s="6">
        <v>1.85</v>
      </c>
      <c r="O580" s="6">
        <v>740</v>
      </c>
      <c r="P580" s="6" t="s">
        <v>2124</v>
      </c>
      <c r="Q580" s="6" t="s">
        <v>2124</v>
      </c>
      <c r="R580" s="6" t="s">
        <v>82</v>
      </c>
      <c r="S580" s="6" t="s">
        <v>82</v>
      </c>
      <c r="T580" s="6" t="s">
        <v>2125</v>
      </c>
      <c r="X580" s="6" t="s">
        <v>2126</v>
      </c>
      <c r="Y580">
        <f>COUNTA(H580:X580)</f>
        <v>14</v>
      </c>
    </row>
    <row r="581" spans="1:25" ht="15.75">
      <c r="A581" s="10" t="s">
        <v>2106</v>
      </c>
      <c r="B581" s="10" t="s">
        <v>2145</v>
      </c>
      <c r="C581" s="32">
        <v>8250327139</v>
      </c>
      <c r="D581" s="32">
        <v>140000</v>
      </c>
      <c r="E581" s="5" t="s">
        <v>152</v>
      </c>
      <c r="F581" s="11" t="str">
        <f>E581</f>
        <v>DISINFETTANTI</v>
      </c>
      <c r="G581" s="11"/>
      <c r="H581" s="6" t="s">
        <v>2163</v>
      </c>
      <c r="I581" s="6" t="s">
        <v>2164</v>
      </c>
      <c r="J581" s="6">
        <v>75000</v>
      </c>
      <c r="K581" s="6" t="s">
        <v>110</v>
      </c>
      <c r="M581" s="6">
        <v>75000</v>
      </c>
      <c r="N581" s="6">
        <v>0.65</v>
      </c>
      <c r="O581" s="6">
        <v>48750</v>
      </c>
      <c r="P581" s="6">
        <v>134</v>
      </c>
      <c r="Q581" s="6">
        <v>134</v>
      </c>
      <c r="R581" s="6" t="s">
        <v>26</v>
      </c>
      <c r="S581" s="6" t="s">
        <v>26</v>
      </c>
      <c r="T581" s="6" t="s">
        <v>2165</v>
      </c>
      <c r="U581" s="6" t="s">
        <v>26</v>
      </c>
      <c r="V581" s="6" t="s">
        <v>26</v>
      </c>
      <c r="W581" s="6" t="s">
        <v>2166</v>
      </c>
      <c r="Y581">
        <f>COUNTA(H581:X581)</f>
        <v>15</v>
      </c>
    </row>
    <row r="582" spans="1:25" ht="15.75">
      <c r="A582" s="10" t="s">
        <v>2106</v>
      </c>
      <c r="B582" s="10" t="s">
        <v>2145</v>
      </c>
      <c r="C582" s="32">
        <v>8250327139</v>
      </c>
      <c r="D582" s="32">
        <v>140000</v>
      </c>
      <c r="E582" s="5" t="s">
        <v>152</v>
      </c>
      <c r="F582" s="11" t="str">
        <f>E582</f>
        <v>DISINFETTANTI</v>
      </c>
      <c r="G582" s="11"/>
      <c r="H582" s="6" t="s">
        <v>2167</v>
      </c>
      <c r="I582" s="6" t="s">
        <v>2164</v>
      </c>
      <c r="J582" s="6">
        <v>30000</v>
      </c>
      <c r="K582" s="6" t="s">
        <v>110</v>
      </c>
      <c r="M582" s="6">
        <v>30000</v>
      </c>
      <c r="N582" s="6">
        <v>1.83</v>
      </c>
      <c r="O582" s="6">
        <v>54900</v>
      </c>
      <c r="P582" s="6">
        <v>134</v>
      </c>
      <c r="Q582" s="6">
        <v>134</v>
      </c>
      <c r="R582" s="6" t="s">
        <v>26</v>
      </c>
      <c r="S582" s="6" t="s">
        <v>26</v>
      </c>
      <c r="T582" s="6" t="s">
        <v>2165</v>
      </c>
      <c r="U582" s="6" t="s">
        <v>26</v>
      </c>
      <c r="V582" s="6" t="s">
        <v>26</v>
      </c>
      <c r="W582" s="6" t="s">
        <v>2166</v>
      </c>
      <c r="Y582">
        <f>COUNTA(H582:X582)</f>
        <v>15</v>
      </c>
    </row>
    <row r="583" spans="1:25" ht="15.75">
      <c r="A583" s="10" t="s">
        <v>2106</v>
      </c>
      <c r="B583" s="10" t="s">
        <v>2145</v>
      </c>
      <c r="C583" s="32">
        <v>8250327139</v>
      </c>
      <c r="D583" s="32">
        <v>140000</v>
      </c>
      <c r="E583" s="5" t="s">
        <v>152</v>
      </c>
      <c r="F583" s="11" t="str">
        <f>E583</f>
        <v>DISINFETTANTI</v>
      </c>
      <c r="G583" s="11"/>
      <c r="H583" s="6" t="s">
        <v>2168</v>
      </c>
      <c r="I583" s="6" t="s">
        <v>2164</v>
      </c>
      <c r="J583" s="6">
        <v>10000</v>
      </c>
      <c r="K583" s="6" t="s">
        <v>110</v>
      </c>
      <c r="M583" s="6">
        <v>10000</v>
      </c>
      <c r="N583" s="6">
        <v>3.5</v>
      </c>
      <c r="O583" s="6">
        <v>35000</v>
      </c>
      <c r="P583" s="6">
        <v>134</v>
      </c>
      <c r="Q583" s="6">
        <v>134</v>
      </c>
      <c r="R583" s="6" t="s">
        <v>26</v>
      </c>
      <c r="S583" s="6" t="s">
        <v>26</v>
      </c>
      <c r="T583" s="6" t="s">
        <v>2165</v>
      </c>
      <c r="U583" s="6" t="s">
        <v>26</v>
      </c>
      <c r="V583" s="6" t="s">
        <v>26</v>
      </c>
      <c r="W583" s="6" t="s">
        <v>2166</v>
      </c>
      <c r="Y583">
        <f>COUNTA(H583:X583)</f>
        <v>15</v>
      </c>
    </row>
    <row r="584" spans="1:25" ht="15.75">
      <c r="A584" s="10" t="s">
        <v>2106</v>
      </c>
      <c r="B584" s="10" t="s">
        <v>2174</v>
      </c>
      <c r="C584" s="32" t="s">
        <v>2189</v>
      </c>
      <c r="D584" s="32">
        <v>102880.8</v>
      </c>
      <c r="E584" s="5" t="s">
        <v>152</v>
      </c>
      <c r="F584" s="11" t="str">
        <f>E584</f>
        <v>DISINFETTANTI</v>
      </c>
      <c r="G584" s="11"/>
      <c r="H584" s="6" t="s">
        <v>2190</v>
      </c>
      <c r="I584" s="6" t="s">
        <v>2191</v>
      </c>
      <c r="J584" s="6">
        <v>396</v>
      </c>
      <c r="K584" s="6">
        <v>19.8</v>
      </c>
      <c r="L584" s="5">
        <v>102880.8</v>
      </c>
      <c r="M584" s="6">
        <v>396</v>
      </c>
      <c r="N584" s="6">
        <v>19.8</v>
      </c>
      <c r="O584" s="6">
        <v>102880.8</v>
      </c>
      <c r="P584" s="6">
        <v>5</v>
      </c>
      <c r="Q584" s="6">
        <v>4</v>
      </c>
      <c r="R584" s="6" t="s">
        <v>82</v>
      </c>
      <c r="S584" s="6" t="s">
        <v>82</v>
      </c>
      <c r="T584" s="6" t="s">
        <v>2192</v>
      </c>
      <c r="U584" s="6" t="s">
        <v>28</v>
      </c>
      <c r="V584" s="6" t="s">
        <v>28</v>
      </c>
      <c r="Y584">
        <f>COUNTA(H584:X584)</f>
        <v>15</v>
      </c>
    </row>
    <row r="585" spans="1:25" ht="15.75">
      <c r="A585" s="10" t="s">
        <v>2106</v>
      </c>
      <c r="B585" s="10" t="s">
        <v>2174</v>
      </c>
      <c r="C585" s="32" t="s">
        <v>2189</v>
      </c>
      <c r="D585" s="32">
        <v>102880.8</v>
      </c>
      <c r="E585" s="5" t="s">
        <v>152</v>
      </c>
      <c r="F585" s="11" t="str">
        <f>E585</f>
        <v>DISINFETTANTI</v>
      </c>
      <c r="G585" s="11"/>
      <c r="H585" s="6" t="s">
        <v>2190</v>
      </c>
      <c r="I585" s="6" t="s">
        <v>2193</v>
      </c>
      <c r="J585" s="6">
        <v>4320</v>
      </c>
      <c r="K585" s="6">
        <v>22</v>
      </c>
      <c r="L585" s="5">
        <v>102880.8</v>
      </c>
      <c r="M585" s="6">
        <v>4320</v>
      </c>
      <c r="N585" s="6">
        <v>22</v>
      </c>
      <c r="O585" s="6">
        <v>102880.8</v>
      </c>
      <c r="P585" s="6">
        <v>5</v>
      </c>
      <c r="Q585" s="6">
        <v>4</v>
      </c>
      <c r="R585" s="6" t="s">
        <v>82</v>
      </c>
      <c r="S585" s="6" t="s">
        <v>82</v>
      </c>
      <c r="T585" s="6" t="s">
        <v>2192</v>
      </c>
      <c r="U585" s="6" t="s">
        <v>28</v>
      </c>
      <c r="V585" s="6" t="s">
        <v>28</v>
      </c>
      <c r="Y585">
        <f>COUNTA(H585:X585)</f>
        <v>15</v>
      </c>
    </row>
    <row r="586" spans="1:25" ht="15.75">
      <c r="A586" s="10" t="s">
        <v>2200</v>
      </c>
      <c r="B586" s="10" t="s">
        <v>2293</v>
      </c>
      <c r="C586" s="32">
        <v>8244977243</v>
      </c>
      <c r="D586" s="32">
        <v>252476</v>
      </c>
      <c r="E586" s="5" t="s">
        <v>152</v>
      </c>
      <c r="F586" s="11" t="str">
        <f>E586</f>
        <v>DISINFETTANTI</v>
      </c>
      <c r="G586" s="11"/>
      <c r="H586" s="6" t="s">
        <v>2297</v>
      </c>
      <c r="I586" s="6" t="s">
        <v>2298</v>
      </c>
      <c r="J586" s="6">
        <v>9640</v>
      </c>
      <c r="K586" s="6">
        <v>11.3</v>
      </c>
      <c r="L586" s="5">
        <v>252476</v>
      </c>
      <c r="M586" s="6">
        <v>9640</v>
      </c>
      <c r="N586" s="6">
        <v>11.3</v>
      </c>
      <c r="O586" s="6">
        <v>108932</v>
      </c>
      <c r="P586" s="6">
        <v>80</v>
      </c>
      <c r="Q586" s="6">
        <v>80</v>
      </c>
      <c r="R586" s="6" t="s">
        <v>26</v>
      </c>
      <c r="S586" s="6" t="s">
        <v>26</v>
      </c>
      <c r="T586" s="6" t="s">
        <v>2299</v>
      </c>
      <c r="U586" s="6" t="s">
        <v>26</v>
      </c>
      <c r="V586" s="6" t="s">
        <v>26</v>
      </c>
      <c r="X586" s="6" t="s">
        <v>2300</v>
      </c>
      <c r="Y586">
        <f>COUNTA(H586:X586)</f>
        <v>16</v>
      </c>
    </row>
    <row r="587" spans="1:25" ht="15.75">
      <c r="A587" s="10" t="s">
        <v>2200</v>
      </c>
      <c r="B587" s="10" t="s">
        <v>2293</v>
      </c>
      <c r="C587" s="32">
        <v>8244977243</v>
      </c>
      <c r="D587" s="32">
        <v>252476</v>
      </c>
      <c r="E587" s="5" t="s">
        <v>152</v>
      </c>
      <c r="F587" s="11" t="str">
        <f>E587</f>
        <v>DISINFETTANTI</v>
      </c>
      <c r="G587" s="11"/>
      <c r="H587" s="6" t="s">
        <v>2301</v>
      </c>
      <c r="I587" s="6" t="s">
        <v>2302</v>
      </c>
      <c r="J587" s="6">
        <v>16818</v>
      </c>
      <c r="K587" s="6">
        <v>8</v>
      </c>
      <c r="L587" s="5">
        <v>252476</v>
      </c>
      <c r="M587" s="6">
        <v>16818</v>
      </c>
      <c r="N587" s="6">
        <v>8</v>
      </c>
      <c r="O587" s="6">
        <v>134544</v>
      </c>
      <c r="R587" s="6" t="s">
        <v>26</v>
      </c>
      <c r="S587" s="6" t="s">
        <v>26</v>
      </c>
      <c r="T587" s="6" t="s">
        <v>2303</v>
      </c>
      <c r="U587" s="6" t="s">
        <v>26</v>
      </c>
      <c r="V587" s="6" t="s">
        <v>26</v>
      </c>
      <c r="Y587">
        <f>COUNTA(H587:X587)</f>
        <v>13</v>
      </c>
    </row>
    <row r="588" spans="1:25" ht="15.75">
      <c r="A588" s="10" t="s">
        <v>2200</v>
      </c>
      <c r="B588" s="10" t="s">
        <v>2293</v>
      </c>
      <c r="C588" s="32">
        <v>8244977243</v>
      </c>
      <c r="D588" s="32">
        <v>252476</v>
      </c>
      <c r="E588" s="5" t="s">
        <v>152</v>
      </c>
      <c r="F588" s="11" t="str">
        <f>E588</f>
        <v>DISINFETTANTI</v>
      </c>
      <c r="G588" s="11"/>
      <c r="H588" s="6" t="s">
        <v>2304</v>
      </c>
      <c r="I588" s="6" t="s">
        <v>2305</v>
      </c>
      <c r="J588" s="6">
        <v>200</v>
      </c>
      <c r="K588" s="6">
        <v>45</v>
      </c>
      <c r="L588" s="5">
        <v>252476</v>
      </c>
      <c r="M588" s="6">
        <v>200</v>
      </c>
      <c r="N588" s="6">
        <v>45</v>
      </c>
      <c r="O588" s="6">
        <v>9000</v>
      </c>
      <c r="R588" s="6" t="s">
        <v>26</v>
      </c>
      <c r="S588" s="6" t="s">
        <v>26</v>
      </c>
      <c r="T588" s="6" t="s">
        <v>2303</v>
      </c>
      <c r="U588" s="6" t="s">
        <v>26</v>
      </c>
      <c r="V588" s="6" t="s">
        <v>26</v>
      </c>
      <c r="Y588">
        <f>COUNTA(H588:X588)</f>
        <v>13</v>
      </c>
    </row>
    <row r="589" spans="1:25" ht="15.75">
      <c r="A589" s="10" t="s">
        <v>1492</v>
      </c>
      <c r="B589" s="10" t="s">
        <v>1493</v>
      </c>
      <c r="C589" s="47" t="s">
        <v>1494</v>
      </c>
      <c r="D589" s="94">
        <v>207000</v>
      </c>
      <c r="E589" s="52" t="s">
        <v>21</v>
      </c>
      <c r="F589" s="11" t="str">
        <f>E589</f>
        <v>MASCHERINE</v>
      </c>
      <c r="G589" s="11" t="s">
        <v>928</v>
      </c>
      <c r="I589" s="6" t="s">
        <v>1495</v>
      </c>
      <c r="J589" s="87">
        <v>27600</v>
      </c>
      <c r="K589" s="6">
        <v>7.5</v>
      </c>
      <c r="L589" s="56">
        <v>207000</v>
      </c>
      <c r="M589" s="88">
        <v>27600</v>
      </c>
      <c r="N589" s="6">
        <v>6.75</v>
      </c>
      <c r="O589" s="95">
        <v>186300</v>
      </c>
      <c r="P589" s="6">
        <v>5</v>
      </c>
      <c r="R589" s="6" t="s">
        <v>26</v>
      </c>
      <c r="S589" s="6" t="s">
        <v>1466</v>
      </c>
      <c r="T589" s="6" t="s">
        <v>1496</v>
      </c>
      <c r="U589" s="50" t="s">
        <v>28</v>
      </c>
      <c r="V589" s="50"/>
      <c r="W589" s="50"/>
      <c r="Y589">
        <f>COUNTA(H589:X589)</f>
        <v>12</v>
      </c>
    </row>
    <row r="590" spans="1:25" ht="15.75">
      <c r="A590" s="10" t="s">
        <v>1492</v>
      </c>
      <c r="B590" s="10" t="s">
        <v>1500</v>
      </c>
      <c r="C590" s="47">
        <v>8239547149</v>
      </c>
      <c r="D590" s="94">
        <v>90000</v>
      </c>
      <c r="E590" s="52" t="s">
        <v>21</v>
      </c>
      <c r="F590" s="11" t="str">
        <f>E590</f>
        <v>MASCHERINE</v>
      </c>
      <c r="G590" s="11" t="s">
        <v>928</v>
      </c>
      <c r="H590" s="34" t="s">
        <v>928</v>
      </c>
      <c r="I590" s="13" t="s">
        <v>1501</v>
      </c>
      <c r="J590" s="97">
        <v>6000</v>
      </c>
      <c r="K590" s="15">
        <v>15</v>
      </c>
      <c r="L590" s="56">
        <v>90000</v>
      </c>
      <c r="M590" s="103">
        <v>6000</v>
      </c>
      <c r="N590" s="104">
        <v>11.37</v>
      </c>
      <c r="O590" s="104">
        <v>68220</v>
      </c>
      <c r="P590" s="105" t="s">
        <v>1502</v>
      </c>
      <c r="R590" s="13" t="s">
        <v>26</v>
      </c>
      <c r="S590" s="13" t="s">
        <v>26</v>
      </c>
      <c r="T590" s="13" t="s">
        <v>1503</v>
      </c>
      <c r="U590" s="98" t="s">
        <v>84</v>
      </c>
      <c r="V590" s="98" t="s">
        <v>28</v>
      </c>
      <c r="W590" s="98" t="s">
        <v>1504</v>
      </c>
      <c r="X590" s="6" t="s">
        <v>1505</v>
      </c>
      <c r="Y590">
        <f>COUNTA(H590:X590)</f>
        <v>16</v>
      </c>
    </row>
    <row r="591" spans="1:25" ht="15.75">
      <c r="A591" s="10" t="s">
        <v>1492</v>
      </c>
      <c r="B591" s="10" t="s">
        <v>1515</v>
      </c>
      <c r="C591" s="47" t="s">
        <v>1517</v>
      </c>
      <c r="D591" s="94">
        <v>64000</v>
      </c>
      <c r="E591" s="52" t="s">
        <v>21</v>
      </c>
      <c r="F591" s="11" t="str">
        <f>E591</f>
        <v>MASCHERINE</v>
      </c>
      <c r="G591" s="11"/>
      <c r="J591" s="49"/>
      <c r="U591" s="50"/>
      <c r="V591" s="50"/>
      <c r="W591" s="50"/>
      <c r="Y591">
        <f>COUNTA(H591:X591)</f>
        <v>0</v>
      </c>
    </row>
    <row r="592" spans="1:25" ht="15.75">
      <c r="A592" s="10" t="s">
        <v>1051</v>
      </c>
      <c r="B592" s="10" t="s">
        <v>1123</v>
      </c>
      <c r="C592" s="47">
        <v>8250257773</v>
      </c>
      <c r="D592" s="51">
        <v>257500</v>
      </c>
      <c r="E592" s="52" t="s">
        <v>1211</v>
      </c>
      <c r="F592" s="208" t="s">
        <v>21</v>
      </c>
      <c r="G592" s="208" t="s">
        <v>2308</v>
      </c>
      <c r="H592" s="13"/>
      <c r="I592" s="13" t="s">
        <v>1132</v>
      </c>
      <c r="J592" s="97">
        <v>50000</v>
      </c>
      <c r="K592" s="15">
        <v>0.9</v>
      </c>
      <c r="L592" s="56">
        <v>257700</v>
      </c>
      <c r="M592" s="18">
        <v>66500</v>
      </c>
      <c r="N592" s="17">
        <v>0.9</v>
      </c>
      <c r="O592" s="17">
        <v>45000</v>
      </c>
      <c r="P592" s="14" t="s">
        <v>1126</v>
      </c>
      <c r="Q592" s="14"/>
      <c r="R592" s="13" t="s">
        <v>26</v>
      </c>
      <c r="S592" s="13" t="s">
        <v>26</v>
      </c>
      <c r="T592" s="13" t="s">
        <v>1133</v>
      </c>
      <c r="U592" s="98" t="s">
        <v>28</v>
      </c>
      <c r="V592" s="98" t="s">
        <v>28</v>
      </c>
      <c r="W592" s="98" t="s">
        <v>52</v>
      </c>
      <c r="X592" s="13" t="s">
        <v>1134</v>
      </c>
      <c r="Y592">
        <f>COUNTA(H592:X592)</f>
        <v>15</v>
      </c>
    </row>
    <row r="593" spans="1:25" ht="15.75">
      <c r="A593" s="10" t="s">
        <v>1051</v>
      </c>
      <c r="B593" s="10" t="s">
        <v>1167</v>
      </c>
      <c r="C593" s="47" t="s">
        <v>1168</v>
      </c>
      <c r="D593" s="51">
        <v>589550</v>
      </c>
      <c r="E593" s="52" t="s">
        <v>21</v>
      </c>
      <c r="F593" s="11" t="str">
        <f>E593</f>
        <v>MASCHERINE</v>
      </c>
      <c r="G593" s="11" t="s">
        <v>2308</v>
      </c>
      <c r="H593" s="34" t="s">
        <v>49</v>
      </c>
      <c r="I593" s="13" t="s">
        <v>1177</v>
      </c>
      <c r="J593" s="97">
        <v>216100</v>
      </c>
      <c r="K593" s="15">
        <v>0</v>
      </c>
      <c r="L593" s="5">
        <v>0</v>
      </c>
      <c r="M593" s="18">
        <v>152800</v>
      </c>
      <c r="N593" s="17">
        <v>0.7</v>
      </c>
      <c r="O593" s="17">
        <v>106960</v>
      </c>
      <c r="P593" s="14" t="s">
        <v>1171</v>
      </c>
      <c r="Q593" s="146">
        <v>43948</v>
      </c>
      <c r="R593" s="13" t="s">
        <v>26</v>
      </c>
      <c r="S593" s="13" t="s">
        <v>26</v>
      </c>
      <c r="T593" s="13" t="s">
        <v>1178</v>
      </c>
      <c r="U593" s="98" t="s">
        <v>28</v>
      </c>
      <c r="V593" s="98" t="s">
        <v>28</v>
      </c>
      <c r="W593" s="98"/>
      <c r="X593" s="13"/>
      <c r="Y593">
        <f>COUNTA(H593:X593)</f>
        <v>15</v>
      </c>
    </row>
    <row r="594" spans="1:25" ht="15.75">
      <c r="A594" s="10" t="s">
        <v>1051</v>
      </c>
      <c r="B594" s="10" t="s">
        <v>1123</v>
      </c>
      <c r="C594" s="47">
        <v>8250257773</v>
      </c>
      <c r="D594" s="51">
        <v>257500</v>
      </c>
      <c r="E594" s="52" t="s">
        <v>1211</v>
      </c>
      <c r="F594" s="208" t="s">
        <v>21</v>
      </c>
      <c r="G594" s="208" t="s">
        <v>1169</v>
      </c>
      <c r="H594" s="13"/>
      <c r="I594" s="13" t="s">
        <v>1135</v>
      </c>
      <c r="J594" s="97">
        <v>30000</v>
      </c>
      <c r="K594" s="15">
        <v>4.1500000000000004</v>
      </c>
      <c r="L594" s="56">
        <v>257700</v>
      </c>
      <c r="M594" s="18">
        <v>35000</v>
      </c>
      <c r="N594" s="17">
        <v>4.1500000000000004</v>
      </c>
      <c r="O594" s="17">
        <v>124500</v>
      </c>
      <c r="P594" s="14" t="s">
        <v>1126</v>
      </c>
      <c r="Q594" s="14"/>
      <c r="R594" s="13" t="s">
        <v>26</v>
      </c>
      <c r="S594" s="13" t="s">
        <v>26</v>
      </c>
      <c r="T594" s="13" t="s">
        <v>1133</v>
      </c>
      <c r="U594" s="98" t="s">
        <v>28</v>
      </c>
      <c r="V594" s="98" t="s">
        <v>28</v>
      </c>
      <c r="W594" s="98" t="s">
        <v>52</v>
      </c>
      <c r="X594" s="13" t="s">
        <v>1136</v>
      </c>
      <c r="Y594">
        <f>COUNTA(H594:X594)</f>
        <v>15</v>
      </c>
    </row>
    <row r="595" spans="1:25" ht="15.75">
      <c r="A595" s="10" t="s">
        <v>1051</v>
      </c>
      <c r="B595" s="10" t="s">
        <v>1123</v>
      </c>
      <c r="C595" s="47" t="s">
        <v>1124</v>
      </c>
      <c r="D595" s="51">
        <v>169000</v>
      </c>
      <c r="E595" s="52" t="s">
        <v>21</v>
      </c>
      <c r="F595" s="11" t="str">
        <f>E595</f>
        <v>MASCHERINE</v>
      </c>
      <c r="G595" s="11" t="s">
        <v>1169</v>
      </c>
      <c r="H595" s="34" t="s">
        <v>81</v>
      </c>
      <c r="I595" s="13" t="s">
        <v>1125</v>
      </c>
      <c r="J595" s="97">
        <v>7500</v>
      </c>
      <c r="K595" s="15">
        <v>7</v>
      </c>
      <c r="L595" s="56">
        <v>169000</v>
      </c>
      <c r="M595" s="18">
        <v>7500</v>
      </c>
      <c r="N595" s="17">
        <v>7</v>
      </c>
      <c r="O595" s="17">
        <v>52500</v>
      </c>
      <c r="P595" s="14" t="s">
        <v>1126</v>
      </c>
      <c r="Q595" s="14"/>
      <c r="R595" s="13" t="s">
        <v>26</v>
      </c>
      <c r="S595" s="13" t="s">
        <v>26</v>
      </c>
      <c r="T595" s="13" t="s">
        <v>1127</v>
      </c>
      <c r="U595" s="98" t="s">
        <v>28</v>
      </c>
      <c r="V595" s="98" t="s">
        <v>28</v>
      </c>
      <c r="W595" s="98" t="s">
        <v>52</v>
      </c>
      <c r="X595" s="6" t="s">
        <v>1128</v>
      </c>
      <c r="Y595">
        <f>COUNTA(H595:X595)</f>
        <v>16</v>
      </c>
    </row>
    <row r="596" spans="1:25" ht="47.25">
      <c r="A596" s="10" t="s">
        <v>1051</v>
      </c>
      <c r="B596" s="10" t="s">
        <v>1167</v>
      </c>
      <c r="C596" s="47" t="s">
        <v>1168</v>
      </c>
      <c r="D596" s="51">
        <v>589550</v>
      </c>
      <c r="E596" s="52" t="s">
        <v>21</v>
      </c>
      <c r="F596" s="11" t="str">
        <f>E596</f>
        <v>MASCHERINE</v>
      </c>
      <c r="G596" s="11" t="s">
        <v>1169</v>
      </c>
      <c r="H596" s="34" t="s">
        <v>1169</v>
      </c>
      <c r="I596" s="110" t="s">
        <v>1170</v>
      </c>
      <c r="J596" s="97">
        <v>28600</v>
      </c>
      <c r="K596" s="15">
        <v>0</v>
      </c>
      <c r="L596" s="5">
        <v>0</v>
      </c>
      <c r="M596" s="18">
        <v>4460</v>
      </c>
      <c r="N596" s="17">
        <v>3.55</v>
      </c>
      <c r="O596" s="17">
        <v>15833</v>
      </c>
      <c r="P596" s="14" t="s">
        <v>1171</v>
      </c>
      <c r="Q596" s="146">
        <v>43948</v>
      </c>
      <c r="R596" s="13" t="s">
        <v>26</v>
      </c>
      <c r="S596" s="13" t="s">
        <v>26</v>
      </c>
      <c r="T596" s="13" t="s">
        <v>1172</v>
      </c>
      <c r="U596" s="98" t="s">
        <v>28</v>
      </c>
      <c r="V596" s="98" t="s">
        <v>28</v>
      </c>
      <c r="W596" s="98"/>
      <c r="X596" s="36" t="s">
        <v>1173</v>
      </c>
      <c r="Y596">
        <f>COUNTA(H596:X596)</f>
        <v>16</v>
      </c>
    </row>
    <row r="597" spans="1:25" ht="63">
      <c r="A597" s="10" t="s">
        <v>1051</v>
      </c>
      <c r="B597" s="10" t="s">
        <v>1167</v>
      </c>
      <c r="C597" s="47" t="s">
        <v>1168</v>
      </c>
      <c r="D597" s="51">
        <v>589550</v>
      </c>
      <c r="E597" s="52" t="s">
        <v>21</v>
      </c>
      <c r="F597" s="11" t="str">
        <f>E597</f>
        <v>MASCHERINE</v>
      </c>
      <c r="G597" s="11" t="s">
        <v>1169</v>
      </c>
      <c r="H597" s="34" t="s">
        <v>81</v>
      </c>
      <c r="I597" s="13" t="s">
        <v>1174</v>
      </c>
      <c r="J597" s="97">
        <v>28600</v>
      </c>
      <c r="K597" s="15">
        <v>0</v>
      </c>
      <c r="L597" s="5">
        <v>0</v>
      </c>
      <c r="M597" s="18">
        <v>4300</v>
      </c>
      <c r="N597" s="17">
        <v>3.55</v>
      </c>
      <c r="O597" s="17">
        <v>15265</v>
      </c>
      <c r="P597" s="14" t="s">
        <v>1171</v>
      </c>
      <c r="Q597" s="146">
        <v>43948</v>
      </c>
      <c r="R597" s="13" t="s">
        <v>26</v>
      </c>
      <c r="S597" s="13" t="s">
        <v>26</v>
      </c>
      <c r="T597" s="13" t="s">
        <v>1175</v>
      </c>
      <c r="U597" s="98" t="s">
        <v>28</v>
      </c>
      <c r="V597" s="98" t="s">
        <v>28</v>
      </c>
      <c r="W597" s="149"/>
      <c r="X597" s="36" t="s">
        <v>1176</v>
      </c>
      <c r="Y597">
        <f>COUNTA(H597:X597)</f>
        <v>16</v>
      </c>
    </row>
    <row r="598" spans="1:25" ht="31.5">
      <c r="A598" s="10" t="s">
        <v>1051</v>
      </c>
      <c r="B598" s="10" t="s">
        <v>1123</v>
      </c>
      <c r="C598" s="47">
        <v>8250257773</v>
      </c>
      <c r="D598" s="51">
        <v>257500</v>
      </c>
      <c r="E598" s="52" t="s">
        <v>1211</v>
      </c>
      <c r="F598" s="208" t="s">
        <v>21</v>
      </c>
      <c r="G598" s="208" t="s">
        <v>928</v>
      </c>
      <c r="H598" s="13"/>
      <c r="I598" s="13" t="s">
        <v>1137</v>
      </c>
      <c r="J598" s="97">
        <v>20000</v>
      </c>
      <c r="K598" s="15">
        <v>4.4000000000000004</v>
      </c>
      <c r="L598" s="56">
        <v>257700</v>
      </c>
      <c r="M598" s="18">
        <v>20000</v>
      </c>
      <c r="N598" s="17">
        <v>4.4000000000000004</v>
      </c>
      <c r="O598" s="17">
        <v>88000</v>
      </c>
      <c r="P598" s="14" t="s">
        <v>1126</v>
      </c>
      <c r="Q598" s="14"/>
      <c r="R598" s="13" t="s">
        <v>26</v>
      </c>
      <c r="S598" s="13" t="s">
        <v>82</v>
      </c>
      <c r="T598" s="13" t="s">
        <v>1133</v>
      </c>
      <c r="U598" s="98" t="s">
        <v>28</v>
      </c>
      <c r="V598" s="98" t="s">
        <v>84</v>
      </c>
      <c r="W598" s="110" t="s">
        <v>1138</v>
      </c>
      <c r="X598" s="13" t="s">
        <v>1139</v>
      </c>
      <c r="Y598">
        <f>COUNTA(H598:X598)</f>
        <v>15</v>
      </c>
    </row>
    <row r="599" spans="1:25" ht="15.75">
      <c r="A599" s="10" t="s">
        <v>1051</v>
      </c>
      <c r="B599" s="10" t="s">
        <v>1123</v>
      </c>
      <c r="C599" s="47" t="s">
        <v>1124</v>
      </c>
      <c r="D599" s="51">
        <v>169000</v>
      </c>
      <c r="E599" s="52" t="s">
        <v>21</v>
      </c>
      <c r="F599" s="11" t="str">
        <f>E599</f>
        <v>MASCHERINE</v>
      </c>
      <c r="G599" s="11" t="s">
        <v>928</v>
      </c>
      <c r="H599" s="34" t="s">
        <v>928</v>
      </c>
      <c r="I599" s="13" t="s">
        <v>1129</v>
      </c>
      <c r="J599" s="97">
        <v>7500</v>
      </c>
      <c r="K599" s="15">
        <v>8</v>
      </c>
      <c r="L599" s="56">
        <v>169000</v>
      </c>
      <c r="M599" s="18">
        <v>7500</v>
      </c>
      <c r="N599" s="17">
        <v>8</v>
      </c>
      <c r="O599" s="17">
        <v>60000</v>
      </c>
      <c r="P599" s="14" t="s">
        <v>1126</v>
      </c>
      <c r="Q599" s="14"/>
      <c r="R599" s="13" t="s">
        <v>26</v>
      </c>
      <c r="S599" s="13"/>
      <c r="T599" s="13" t="s">
        <v>1127</v>
      </c>
      <c r="U599" s="148" t="s">
        <v>28</v>
      </c>
      <c r="V599" s="98" t="s">
        <v>28</v>
      </c>
      <c r="W599" s="98" t="s">
        <v>1130</v>
      </c>
      <c r="X599" s="13" t="s">
        <v>1131</v>
      </c>
      <c r="Y599">
        <f>COUNTA(H599:X599)</f>
        <v>15</v>
      </c>
    </row>
    <row r="600" spans="1:25" ht="15.75">
      <c r="A600" s="10" t="s">
        <v>826</v>
      </c>
      <c r="B600" s="10" t="s">
        <v>857</v>
      </c>
      <c r="C600" s="40">
        <v>8233516059</v>
      </c>
      <c r="D600" s="33">
        <v>2155000</v>
      </c>
      <c r="E600" s="11" t="s">
        <v>1211</v>
      </c>
      <c r="F600" s="208" t="s">
        <v>21</v>
      </c>
      <c r="G600" s="208" t="s">
        <v>1169</v>
      </c>
      <c r="I600" s="6" t="s">
        <v>840</v>
      </c>
      <c r="J600" s="6">
        <v>490000</v>
      </c>
      <c r="K600" s="6">
        <v>3.5</v>
      </c>
      <c r="L600" s="5">
        <v>2155000</v>
      </c>
      <c r="M600" s="6">
        <v>0</v>
      </c>
      <c r="N600" s="6">
        <v>3.5</v>
      </c>
      <c r="O600" s="6">
        <v>0</v>
      </c>
      <c r="P600" s="6">
        <v>5</v>
      </c>
      <c r="Q600" s="6">
        <v>15</v>
      </c>
      <c r="R600" s="6" t="s">
        <v>26</v>
      </c>
      <c r="S600" s="6" t="s">
        <v>26</v>
      </c>
      <c r="T600" s="6" t="s">
        <v>841</v>
      </c>
      <c r="W600" s="6" t="s">
        <v>842</v>
      </c>
      <c r="X600" s="6" t="s">
        <v>843</v>
      </c>
      <c r="Y600">
        <f>COUNTA(H600:X600)</f>
        <v>14</v>
      </c>
    </row>
    <row r="601" spans="1:25" ht="15.75">
      <c r="A601" s="10" t="s">
        <v>826</v>
      </c>
      <c r="B601" s="10" t="s">
        <v>825</v>
      </c>
      <c r="C601" s="40" t="s">
        <v>745</v>
      </c>
      <c r="D601" s="33">
        <v>25281285</v>
      </c>
      <c r="E601" s="11" t="s">
        <v>21</v>
      </c>
      <c r="F601" s="11" t="str">
        <f>E601</f>
        <v>MASCHERINE</v>
      </c>
      <c r="G601" s="11" t="s">
        <v>1169</v>
      </c>
      <c r="H601" s="6" t="s">
        <v>746</v>
      </c>
      <c r="I601" s="6" t="s">
        <v>747</v>
      </c>
      <c r="J601" s="6">
        <v>5056257</v>
      </c>
      <c r="K601" s="6">
        <v>5</v>
      </c>
      <c r="L601" s="5">
        <v>25281285</v>
      </c>
      <c r="M601" s="6">
        <v>710000</v>
      </c>
      <c r="N601" s="6">
        <v>3.99</v>
      </c>
      <c r="O601" s="6">
        <v>2832900</v>
      </c>
      <c r="P601" s="6" t="s">
        <v>748</v>
      </c>
      <c r="Q601" s="6" t="s">
        <v>43</v>
      </c>
      <c r="R601" s="6" t="s">
        <v>26</v>
      </c>
      <c r="S601" s="6" t="s">
        <v>82</v>
      </c>
      <c r="T601" s="6" t="s">
        <v>749</v>
      </c>
      <c r="U601" s="6" t="s">
        <v>28</v>
      </c>
      <c r="V601" s="6" t="s">
        <v>28</v>
      </c>
      <c r="X601" s="6" t="s">
        <v>750</v>
      </c>
      <c r="Y601">
        <f>COUNTA(H601:X601)</f>
        <v>16</v>
      </c>
    </row>
    <row r="602" spans="1:25" ht="15.75">
      <c r="A602" s="10" t="s">
        <v>826</v>
      </c>
      <c r="B602" s="10" t="s">
        <v>825</v>
      </c>
      <c r="C602" s="40" t="s">
        <v>745</v>
      </c>
      <c r="D602" s="33">
        <v>25281285</v>
      </c>
      <c r="E602" s="11" t="s">
        <v>21</v>
      </c>
      <c r="F602" s="11" t="str">
        <f>E602</f>
        <v>MASCHERINE</v>
      </c>
      <c r="G602" s="11" t="s">
        <v>1169</v>
      </c>
      <c r="H602" s="6" t="s">
        <v>746</v>
      </c>
      <c r="I602" s="6" t="s">
        <v>747</v>
      </c>
      <c r="J602" s="6">
        <v>5056257</v>
      </c>
      <c r="K602" s="6">
        <v>5</v>
      </c>
      <c r="L602" s="5">
        <v>25281285</v>
      </c>
      <c r="M602" s="6">
        <v>53700</v>
      </c>
      <c r="N602" s="6">
        <v>2.48</v>
      </c>
      <c r="O602" s="6">
        <v>133176</v>
      </c>
      <c r="P602" s="6" t="s">
        <v>748</v>
      </c>
      <c r="Q602" s="6">
        <v>46</v>
      </c>
      <c r="R602" s="6" t="s">
        <v>26</v>
      </c>
      <c r="S602" s="6" t="s">
        <v>26</v>
      </c>
      <c r="T602" s="6" t="s">
        <v>751</v>
      </c>
      <c r="U602" s="6" t="s">
        <v>28</v>
      </c>
      <c r="V602" s="6" t="s">
        <v>28</v>
      </c>
      <c r="Y602">
        <f>COUNTA(H602:X602)</f>
        <v>15</v>
      </c>
    </row>
    <row r="603" spans="1:25" ht="15.75">
      <c r="A603" s="10" t="s">
        <v>826</v>
      </c>
      <c r="B603" s="10" t="s">
        <v>825</v>
      </c>
      <c r="C603" s="40" t="s">
        <v>745</v>
      </c>
      <c r="D603" s="33">
        <v>25281285</v>
      </c>
      <c r="E603" s="11" t="s">
        <v>21</v>
      </c>
      <c r="F603" s="11" t="str">
        <f>E603</f>
        <v>MASCHERINE</v>
      </c>
      <c r="G603" s="11" t="s">
        <v>1169</v>
      </c>
      <c r="H603" s="6" t="s">
        <v>746</v>
      </c>
      <c r="I603" s="6" t="s">
        <v>747</v>
      </c>
      <c r="J603" s="6">
        <v>5056257</v>
      </c>
      <c r="K603" s="6">
        <v>5</v>
      </c>
      <c r="L603" s="5">
        <v>25281285</v>
      </c>
      <c r="M603" s="6">
        <v>14800</v>
      </c>
      <c r="N603" s="6">
        <v>2.2000000000000002</v>
      </c>
      <c r="O603" s="6">
        <v>32560.000000000004</v>
      </c>
      <c r="P603" s="6" t="s">
        <v>748</v>
      </c>
      <c r="Q603" s="6">
        <v>46</v>
      </c>
      <c r="R603" s="6" t="s">
        <v>26</v>
      </c>
      <c r="S603" s="6" t="s">
        <v>26</v>
      </c>
      <c r="T603" s="6" t="s">
        <v>752</v>
      </c>
      <c r="U603" s="6" t="s">
        <v>28</v>
      </c>
      <c r="V603" s="6" t="s">
        <v>28</v>
      </c>
      <c r="Y603">
        <f>COUNTA(H603:X603)</f>
        <v>15</v>
      </c>
    </row>
    <row r="604" spans="1:25" ht="15.75">
      <c r="A604" s="10" t="s">
        <v>826</v>
      </c>
      <c r="B604" s="10" t="s">
        <v>825</v>
      </c>
      <c r="C604" s="40" t="s">
        <v>745</v>
      </c>
      <c r="D604" s="33">
        <v>25281285</v>
      </c>
      <c r="E604" s="11" t="s">
        <v>21</v>
      </c>
      <c r="F604" s="11" t="str">
        <f>E604</f>
        <v>MASCHERINE</v>
      </c>
      <c r="G604" s="11" t="s">
        <v>1169</v>
      </c>
      <c r="H604" s="6" t="s">
        <v>746</v>
      </c>
      <c r="I604" s="6" t="s">
        <v>747</v>
      </c>
      <c r="J604" s="6">
        <v>5056257</v>
      </c>
      <c r="K604" s="6">
        <v>5</v>
      </c>
      <c r="L604" s="5">
        <v>25281285</v>
      </c>
      <c r="M604" s="6">
        <v>1880000</v>
      </c>
      <c r="N604" s="6">
        <v>2.3199999999999998</v>
      </c>
      <c r="O604" s="6">
        <v>4361600</v>
      </c>
      <c r="P604" s="6" t="s">
        <v>748</v>
      </c>
      <c r="Q604" s="6" t="s">
        <v>43</v>
      </c>
      <c r="R604" s="6" t="s">
        <v>26</v>
      </c>
      <c r="S604" s="6" t="s">
        <v>82</v>
      </c>
      <c r="T604" s="6" t="s">
        <v>753</v>
      </c>
      <c r="U604" s="6" t="s">
        <v>28</v>
      </c>
      <c r="V604" s="6" t="s">
        <v>28</v>
      </c>
      <c r="X604" s="6" t="s">
        <v>754</v>
      </c>
      <c r="Y604">
        <f>COUNTA(H604:X604)</f>
        <v>16</v>
      </c>
    </row>
    <row r="605" spans="1:25" ht="15.75">
      <c r="A605" s="10" t="s">
        <v>826</v>
      </c>
      <c r="B605" s="10" t="s">
        <v>825</v>
      </c>
      <c r="C605" s="40" t="s">
        <v>745</v>
      </c>
      <c r="D605" s="33">
        <v>25281285</v>
      </c>
      <c r="E605" s="11" t="s">
        <v>21</v>
      </c>
      <c r="F605" s="11" t="str">
        <f>E605</f>
        <v>MASCHERINE</v>
      </c>
      <c r="G605" s="11" t="s">
        <v>1169</v>
      </c>
      <c r="H605" s="6" t="s">
        <v>746</v>
      </c>
      <c r="I605" s="6" t="s">
        <v>747</v>
      </c>
      <c r="J605" s="6">
        <v>5056257</v>
      </c>
      <c r="K605" s="6">
        <v>5</v>
      </c>
      <c r="L605" s="5">
        <v>25281285</v>
      </c>
      <c r="M605" s="6">
        <v>30800</v>
      </c>
      <c r="N605" s="6">
        <v>3.95</v>
      </c>
      <c r="O605" s="6">
        <v>121660</v>
      </c>
      <c r="P605" s="6" t="s">
        <v>748</v>
      </c>
      <c r="Q605" s="6">
        <v>53</v>
      </c>
      <c r="R605" s="6" t="s">
        <v>26</v>
      </c>
      <c r="S605" s="6" t="s">
        <v>26</v>
      </c>
      <c r="T605" s="6" t="s">
        <v>755</v>
      </c>
      <c r="U605" s="6" t="s">
        <v>28</v>
      </c>
      <c r="V605" s="6" t="s">
        <v>28</v>
      </c>
      <c r="Y605">
        <f>COUNTA(H605:X605)</f>
        <v>15</v>
      </c>
    </row>
    <row r="606" spans="1:25" ht="15.75">
      <c r="A606" s="10" t="s">
        <v>826</v>
      </c>
      <c r="B606" s="10" t="s">
        <v>825</v>
      </c>
      <c r="C606" s="40" t="s">
        <v>745</v>
      </c>
      <c r="D606" s="33">
        <v>25281285</v>
      </c>
      <c r="E606" s="11" t="s">
        <v>21</v>
      </c>
      <c r="F606" s="11" t="str">
        <f>E606</f>
        <v>MASCHERINE</v>
      </c>
      <c r="G606" s="11" t="s">
        <v>1169</v>
      </c>
      <c r="H606" s="6" t="s">
        <v>746</v>
      </c>
      <c r="I606" s="6" t="s">
        <v>747</v>
      </c>
      <c r="J606" s="6">
        <v>5056257</v>
      </c>
      <c r="K606" s="6">
        <v>5</v>
      </c>
      <c r="L606" s="5">
        <v>25281285</v>
      </c>
      <c r="M606" s="6">
        <v>550000</v>
      </c>
      <c r="N606" s="6">
        <v>4.75</v>
      </c>
      <c r="O606" s="6">
        <v>2612500</v>
      </c>
      <c r="P606" s="6" t="s">
        <v>748</v>
      </c>
      <c r="Q606" s="6" t="s">
        <v>43</v>
      </c>
      <c r="R606" s="6" t="s">
        <v>26</v>
      </c>
      <c r="S606" s="6" t="s">
        <v>82</v>
      </c>
      <c r="T606" s="6" t="s">
        <v>756</v>
      </c>
      <c r="U606" s="6" t="s">
        <v>28</v>
      </c>
      <c r="V606" s="6" t="s">
        <v>28</v>
      </c>
      <c r="X606" s="6" t="s">
        <v>757</v>
      </c>
      <c r="Y606">
        <f>COUNTA(H606:X606)</f>
        <v>16</v>
      </c>
    </row>
    <row r="607" spans="1:25" ht="15.75">
      <c r="A607" s="10" t="s">
        <v>826</v>
      </c>
      <c r="B607" s="10" t="s">
        <v>825</v>
      </c>
      <c r="C607" s="40" t="s">
        <v>745</v>
      </c>
      <c r="D607" s="33">
        <v>25281285</v>
      </c>
      <c r="E607" s="11" t="s">
        <v>21</v>
      </c>
      <c r="F607" s="11" t="str">
        <f>E607</f>
        <v>MASCHERINE</v>
      </c>
      <c r="G607" s="11" t="s">
        <v>1169</v>
      </c>
      <c r="H607" s="6" t="s">
        <v>746</v>
      </c>
      <c r="I607" s="6" t="s">
        <v>747</v>
      </c>
      <c r="J607" s="6">
        <v>5056257</v>
      </c>
      <c r="K607" s="6">
        <v>5</v>
      </c>
      <c r="L607" s="5">
        <v>25281285</v>
      </c>
      <c r="M607" s="6">
        <v>4452557</v>
      </c>
      <c r="N607" s="6">
        <v>4.95</v>
      </c>
      <c r="O607" s="6">
        <v>22040157.150000002</v>
      </c>
      <c r="P607" s="6" t="s">
        <v>748</v>
      </c>
      <c r="Q607" s="6" t="s">
        <v>43</v>
      </c>
      <c r="R607" s="6" t="s">
        <v>26</v>
      </c>
      <c r="S607" s="6" t="s">
        <v>26</v>
      </c>
      <c r="T607" s="6" t="s">
        <v>758</v>
      </c>
      <c r="U607" s="6" t="s">
        <v>28</v>
      </c>
      <c r="V607" s="6" t="s">
        <v>28</v>
      </c>
      <c r="Y607">
        <f>COUNTA(H607:X607)</f>
        <v>15</v>
      </c>
    </row>
    <row r="608" spans="1:25" ht="15.75">
      <c r="A608" s="10" t="s">
        <v>826</v>
      </c>
      <c r="B608" s="10" t="s">
        <v>857</v>
      </c>
      <c r="C608" s="40" t="s">
        <v>836</v>
      </c>
      <c r="D608" s="33">
        <v>1950000</v>
      </c>
      <c r="E608" s="11" t="s">
        <v>21</v>
      </c>
      <c r="F608" s="11" t="str">
        <f>E608</f>
        <v>MASCHERINE</v>
      </c>
      <c r="G608" s="11" t="s">
        <v>1169</v>
      </c>
      <c r="H608" s="6" t="s">
        <v>81</v>
      </c>
      <c r="I608" s="6" t="s">
        <v>837</v>
      </c>
      <c r="J608" s="6">
        <v>260000</v>
      </c>
      <c r="K608" s="6">
        <v>7.5</v>
      </c>
      <c r="L608" s="5">
        <v>1950000</v>
      </c>
      <c r="M608" s="6">
        <v>126280</v>
      </c>
      <c r="N608" s="6">
        <v>7.5</v>
      </c>
      <c r="O608" s="6">
        <v>947100</v>
      </c>
      <c r="P608" s="6">
        <v>5</v>
      </c>
      <c r="Q608" s="6">
        <v>30</v>
      </c>
      <c r="R608" s="6" t="s">
        <v>26</v>
      </c>
      <c r="S608" s="6" t="s">
        <v>26</v>
      </c>
      <c r="T608" s="6" t="s">
        <v>838</v>
      </c>
      <c r="U608" s="6" t="s">
        <v>84</v>
      </c>
      <c r="V608" s="6" t="s">
        <v>28</v>
      </c>
      <c r="W608" s="6" t="s">
        <v>839</v>
      </c>
      <c r="Y608">
        <f>COUNTA(H608:X608)</f>
        <v>16</v>
      </c>
    </row>
    <row r="609" spans="1:25" ht="15.75">
      <c r="A609" s="10" t="s">
        <v>826</v>
      </c>
      <c r="B609" s="10" t="s">
        <v>857</v>
      </c>
      <c r="C609" s="40">
        <v>8233516059</v>
      </c>
      <c r="D609" s="33">
        <v>2155000</v>
      </c>
      <c r="E609" s="11" t="s">
        <v>1211</v>
      </c>
      <c r="F609" s="208" t="s">
        <v>21</v>
      </c>
      <c r="G609" s="208" t="s">
        <v>928</v>
      </c>
      <c r="I609" s="6" t="s">
        <v>844</v>
      </c>
      <c r="J609" s="6">
        <v>110000</v>
      </c>
      <c r="K609" s="6">
        <v>4</v>
      </c>
      <c r="L609" s="5">
        <v>2155000</v>
      </c>
      <c r="M609" s="6">
        <v>0</v>
      </c>
      <c r="N609" s="6">
        <v>4</v>
      </c>
      <c r="O609" s="6">
        <v>0</v>
      </c>
      <c r="P609" s="6">
        <v>5</v>
      </c>
      <c r="Q609" s="6">
        <v>15</v>
      </c>
      <c r="R609" s="6" t="s">
        <v>26</v>
      </c>
      <c r="S609" s="6" t="s">
        <v>26</v>
      </c>
      <c r="X609" s="6" t="s">
        <v>845</v>
      </c>
      <c r="Y609">
        <f>COUNTA(H609:X609)</f>
        <v>12</v>
      </c>
    </row>
    <row r="610" spans="1:25" ht="409.5">
      <c r="A610" s="10" t="s">
        <v>1232</v>
      </c>
      <c r="B610" s="10" t="s">
        <v>1344</v>
      </c>
      <c r="C610" s="47">
        <v>8248002292</v>
      </c>
      <c r="D610" s="51">
        <v>8553600</v>
      </c>
      <c r="E610" s="52" t="s">
        <v>21</v>
      </c>
      <c r="F610" s="11" t="s">
        <v>21</v>
      </c>
      <c r="G610" s="11" t="s">
        <v>2308</v>
      </c>
      <c r="H610" s="118" t="s">
        <v>49</v>
      </c>
      <c r="I610" s="136" t="s">
        <v>1345</v>
      </c>
      <c r="J610" s="119">
        <v>3300000</v>
      </c>
      <c r="K610" s="120">
        <v>0.96</v>
      </c>
      <c r="L610" s="56">
        <v>8553600</v>
      </c>
      <c r="M610" s="115">
        <v>3300000</v>
      </c>
      <c r="N610" s="120">
        <v>0.96</v>
      </c>
      <c r="O610" s="81">
        <v>3592800</v>
      </c>
      <c r="P610" s="145">
        <v>47</v>
      </c>
      <c r="Q610" s="115">
        <v>31</v>
      </c>
      <c r="R610" s="116" t="s">
        <v>26</v>
      </c>
      <c r="S610" s="116" t="s">
        <v>26</v>
      </c>
      <c r="T610" s="136" t="s">
        <v>1346</v>
      </c>
      <c r="U610" s="117" t="s">
        <v>28</v>
      </c>
      <c r="V610" s="117" t="s">
        <v>28</v>
      </c>
      <c r="W610" s="50"/>
      <c r="X610" s="66" t="s">
        <v>1347</v>
      </c>
      <c r="Y610">
        <f>COUNTA(H610:X610)</f>
        <v>16</v>
      </c>
    </row>
    <row r="611" spans="1:25" ht="31.5">
      <c r="A611" s="10" t="s">
        <v>1232</v>
      </c>
      <c r="B611" s="10" t="s">
        <v>1372</v>
      </c>
      <c r="C611" s="47">
        <v>8253410165</v>
      </c>
      <c r="D611" s="51">
        <v>603000</v>
      </c>
      <c r="E611" s="52" t="s">
        <v>21</v>
      </c>
      <c r="F611" s="11" t="s">
        <v>21</v>
      </c>
      <c r="G611" s="11" t="s">
        <v>2308</v>
      </c>
      <c r="H611" s="118" t="s">
        <v>1373</v>
      </c>
      <c r="I611" s="135" t="s">
        <v>1374</v>
      </c>
      <c r="J611" s="119">
        <v>900000</v>
      </c>
      <c r="K611" s="120">
        <v>0.67</v>
      </c>
      <c r="L611" s="56">
        <v>603000</v>
      </c>
      <c r="M611" s="88">
        <v>900000</v>
      </c>
      <c r="N611" s="6">
        <v>0.67</v>
      </c>
      <c r="O611" s="81">
        <v>603000</v>
      </c>
      <c r="P611" s="6">
        <v>90</v>
      </c>
      <c r="Q611" s="6" t="s">
        <v>26</v>
      </c>
      <c r="R611" s="6" t="s">
        <v>26</v>
      </c>
      <c r="S611" s="6" t="s">
        <v>26</v>
      </c>
      <c r="T611" s="6" t="s">
        <v>1375</v>
      </c>
      <c r="U611" s="50" t="s">
        <v>28</v>
      </c>
      <c r="V611" s="50" t="s">
        <v>28</v>
      </c>
      <c r="W611" s="50"/>
      <c r="X611" s="84" t="s">
        <v>1376</v>
      </c>
      <c r="Y611">
        <f>COUNTA(H611:X611)</f>
        <v>16</v>
      </c>
    </row>
    <row r="612" spans="1:25" ht="47.25">
      <c r="A612" s="10" t="s">
        <v>1232</v>
      </c>
      <c r="B612" s="68" t="s">
        <v>1250</v>
      </c>
      <c r="C612" s="47" t="s">
        <v>1251</v>
      </c>
      <c r="D612" s="51">
        <v>310000</v>
      </c>
      <c r="E612" s="52" t="s">
        <v>21</v>
      </c>
      <c r="F612" s="11" t="s">
        <v>21</v>
      </c>
      <c r="G612" s="11" t="s">
        <v>1169</v>
      </c>
      <c r="H612" s="34" t="s">
        <v>81</v>
      </c>
      <c r="I612" s="13" t="s">
        <v>1252</v>
      </c>
      <c r="J612" s="97">
        <v>100000</v>
      </c>
      <c r="K612" s="15">
        <v>3.1</v>
      </c>
      <c r="L612" s="56">
        <v>310000</v>
      </c>
      <c r="M612" s="18">
        <v>100000</v>
      </c>
      <c r="N612" s="17">
        <v>3.1</v>
      </c>
      <c r="O612" s="17">
        <v>310000</v>
      </c>
      <c r="P612" s="14">
        <v>40</v>
      </c>
      <c r="Q612" s="14">
        <v>40</v>
      </c>
      <c r="R612" s="13" t="s">
        <v>82</v>
      </c>
      <c r="S612" s="13" t="s">
        <v>82</v>
      </c>
      <c r="T612" s="110" t="s">
        <v>1253</v>
      </c>
      <c r="U612" s="98" t="s">
        <v>28</v>
      </c>
      <c r="V612" s="98" t="s">
        <v>28</v>
      </c>
      <c r="W612" s="148"/>
      <c r="X612" s="13" t="s">
        <v>1254</v>
      </c>
      <c r="Y612">
        <f>COUNTA(H612:X612)</f>
        <v>16</v>
      </c>
    </row>
    <row r="613" spans="1:25" ht="15.75">
      <c r="A613" s="10" t="s">
        <v>1232</v>
      </c>
      <c r="B613" s="68" t="s">
        <v>1308</v>
      </c>
      <c r="C613" s="47" t="s">
        <v>1309</v>
      </c>
      <c r="D613" s="51">
        <v>160000</v>
      </c>
      <c r="E613" s="52" t="s">
        <v>21</v>
      </c>
      <c r="F613" s="11" t="s">
        <v>21</v>
      </c>
      <c r="G613" s="11" t="s">
        <v>1169</v>
      </c>
      <c r="H613" s="34" t="s">
        <v>81</v>
      </c>
      <c r="I613" s="13"/>
      <c r="J613" s="97">
        <v>19280</v>
      </c>
      <c r="K613" s="55">
        <v>8</v>
      </c>
      <c r="L613" s="56">
        <v>160000</v>
      </c>
      <c r="M613" s="18">
        <v>19280</v>
      </c>
      <c r="N613" s="17">
        <v>5</v>
      </c>
      <c r="O613" s="17">
        <v>96400</v>
      </c>
      <c r="P613" s="14" t="s">
        <v>1311</v>
      </c>
      <c r="Q613" s="14" t="s">
        <v>1314</v>
      </c>
      <c r="R613" s="13" t="s">
        <v>104</v>
      </c>
      <c r="S613" s="13" t="s">
        <v>26</v>
      </c>
      <c r="T613" s="13" t="s">
        <v>1315</v>
      </c>
      <c r="U613" s="98" t="s">
        <v>28</v>
      </c>
      <c r="V613" s="98" t="s">
        <v>28</v>
      </c>
      <c r="W613" s="50"/>
      <c r="Y613">
        <f>COUNTA(H613:X613)</f>
        <v>14</v>
      </c>
    </row>
    <row r="614" spans="1:25" ht="150">
      <c r="A614" s="10" t="s">
        <v>1232</v>
      </c>
      <c r="B614" s="10" t="s">
        <v>1344</v>
      </c>
      <c r="C614" s="47">
        <v>8248002292</v>
      </c>
      <c r="D614" s="51">
        <v>8553600</v>
      </c>
      <c r="E614" s="52" t="s">
        <v>21</v>
      </c>
      <c r="F614" s="11" t="s">
        <v>21</v>
      </c>
      <c r="G614" s="11" t="s">
        <v>1169</v>
      </c>
      <c r="H614" s="118" t="s">
        <v>81</v>
      </c>
      <c r="I614" s="116" t="s">
        <v>1169</v>
      </c>
      <c r="J614" s="119">
        <v>180000</v>
      </c>
      <c r="K614" s="89">
        <v>2.36</v>
      </c>
      <c r="L614" s="56">
        <v>8553600</v>
      </c>
      <c r="O614" s="81">
        <v>3592800</v>
      </c>
      <c r="P614" s="6">
        <v>12</v>
      </c>
      <c r="Q614" s="6" t="s">
        <v>1348</v>
      </c>
      <c r="R614" s="6" t="s">
        <v>82</v>
      </c>
      <c r="S614" s="6" t="s">
        <v>82</v>
      </c>
      <c r="T614" s="66" t="s">
        <v>1349</v>
      </c>
      <c r="U614" s="50"/>
      <c r="V614" s="50"/>
      <c r="W614" s="50"/>
      <c r="X614" s="66" t="s">
        <v>1350</v>
      </c>
      <c r="Y614">
        <f>COUNTA(H614:X614)</f>
        <v>12</v>
      </c>
    </row>
    <row r="615" spans="1:25" ht="15.75">
      <c r="A615" s="10" t="s">
        <v>1232</v>
      </c>
      <c r="B615" s="10" t="s">
        <v>1344</v>
      </c>
      <c r="C615" s="47">
        <v>8248002292</v>
      </c>
      <c r="D615" s="51">
        <v>8553600</v>
      </c>
      <c r="E615" s="52" t="s">
        <v>21</v>
      </c>
      <c r="F615" s="11" t="s">
        <v>21</v>
      </c>
      <c r="G615" s="11" t="s">
        <v>1169</v>
      </c>
      <c r="H615" s="118" t="s">
        <v>81</v>
      </c>
      <c r="I615" s="116" t="s">
        <v>1169</v>
      </c>
      <c r="J615" s="119">
        <v>180000</v>
      </c>
      <c r="K615" s="89">
        <v>2.36</v>
      </c>
      <c r="L615" s="56">
        <v>8553600</v>
      </c>
      <c r="O615" s="81">
        <v>3592800</v>
      </c>
      <c r="U615" s="50"/>
      <c r="V615" s="50"/>
      <c r="W615" s="50"/>
      <c r="Y615">
        <f>COUNTA(H615:X615)</f>
        <v>6</v>
      </c>
    </row>
    <row r="616" spans="1:25" ht="15.75">
      <c r="A616" s="10" t="s">
        <v>1232</v>
      </c>
      <c r="B616" s="68" t="s">
        <v>1308</v>
      </c>
      <c r="C616" s="47" t="s">
        <v>1309</v>
      </c>
      <c r="D616" s="51">
        <v>160000</v>
      </c>
      <c r="E616" s="52" t="s">
        <v>21</v>
      </c>
      <c r="F616" s="11" t="s">
        <v>21</v>
      </c>
      <c r="G616" s="11" t="s">
        <v>928</v>
      </c>
      <c r="H616" s="34" t="s">
        <v>928</v>
      </c>
      <c r="I616" s="13" t="s">
        <v>1310</v>
      </c>
      <c r="J616" s="97">
        <v>720</v>
      </c>
      <c r="K616" s="55">
        <v>8</v>
      </c>
      <c r="L616" s="56">
        <v>160000</v>
      </c>
      <c r="M616" s="18">
        <v>720</v>
      </c>
      <c r="N616" s="17">
        <v>8</v>
      </c>
      <c r="O616" s="17">
        <v>5760</v>
      </c>
      <c r="P616" s="14" t="s">
        <v>1311</v>
      </c>
      <c r="Q616" s="14" t="s">
        <v>1312</v>
      </c>
      <c r="R616" s="13" t="s">
        <v>104</v>
      </c>
      <c r="S616" s="13" t="s">
        <v>26</v>
      </c>
      <c r="T616" s="13" t="s">
        <v>1313</v>
      </c>
      <c r="U616" s="98" t="s">
        <v>28</v>
      </c>
      <c r="V616" s="98" t="s">
        <v>28</v>
      </c>
      <c r="W616" s="50"/>
      <c r="Y616">
        <f>COUNTA(H616:X616)</f>
        <v>15</v>
      </c>
    </row>
    <row r="617" spans="1:25" ht="30">
      <c r="A617" s="68" t="s">
        <v>1416</v>
      </c>
      <c r="B617" s="68" t="s">
        <v>1443</v>
      </c>
      <c r="C617" s="47">
        <v>8.2459609999999994E+51</v>
      </c>
      <c r="D617" s="51">
        <v>294000</v>
      </c>
      <c r="E617" s="52" t="s">
        <v>1211</v>
      </c>
      <c r="F617" s="11" t="s">
        <v>21</v>
      </c>
      <c r="G617" s="11" t="s">
        <v>1169</v>
      </c>
      <c r="I617" s="13" t="s">
        <v>1444</v>
      </c>
      <c r="J617" s="97">
        <v>50000</v>
      </c>
      <c r="K617" s="55">
        <v>4.9000000000000004</v>
      </c>
      <c r="L617" s="56">
        <v>294000</v>
      </c>
      <c r="M617" s="18">
        <v>50000</v>
      </c>
      <c r="N617" s="17">
        <v>4.9000000000000004</v>
      </c>
      <c r="O617" s="17">
        <v>245000</v>
      </c>
      <c r="P617" s="14">
        <v>76</v>
      </c>
      <c r="Q617" s="14">
        <v>64</v>
      </c>
      <c r="R617" s="13" t="s">
        <v>26</v>
      </c>
      <c r="S617" s="13" t="s">
        <v>26</v>
      </c>
      <c r="T617" s="13" t="s">
        <v>1445</v>
      </c>
      <c r="U617" s="98" t="s">
        <v>28</v>
      </c>
      <c r="V617" s="98" t="s">
        <v>28</v>
      </c>
      <c r="W617" s="98"/>
      <c r="X617" s="36" t="s">
        <v>1446</v>
      </c>
      <c r="Y617">
        <f>COUNTA(H617:X617)</f>
        <v>15</v>
      </c>
    </row>
    <row r="618" spans="1:25" ht="15.75">
      <c r="A618" s="10" t="s">
        <v>1585</v>
      </c>
      <c r="B618" s="10" t="s">
        <v>1727</v>
      </c>
      <c r="C618" s="47" t="s">
        <v>1728</v>
      </c>
      <c r="D618" s="94">
        <v>500000</v>
      </c>
      <c r="E618" s="52" t="s">
        <v>1211</v>
      </c>
      <c r="F618" s="208" t="s">
        <v>21</v>
      </c>
      <c r="G618" s="208" t="s">
        <v>2308</v>
      </c>
      <c r="H618" s="34" t="s">
        <v>33</v>
      </c>
      <c r="I618" s="13" t="s">
        <v>1733</v>
      </c>
      <c r="J618" s="97">
        <v>400000</v>
      </c>
      <c r="K618" s="55">
        <v>0.68</v>
      </c>
      <c r="L618" s="122">
        <v>500000</v>
      </c>
      <c r="M618" s="18">
        <v>400000</v>
      </c>
      <c r="N618" s="17">
        <v>0.68</v>
      </c>
      <c r="O618" s="17">
        <v>272000</v>
      </c>
      <c r="U618" s="50"/>
      <c r="V618" s="50"/>
      <c r="W618" s="50"/>
      <c r="Y618">
        <f>COUNTA(H618:X618)</f>
        <v>8</v>
      </c>
    </row>
    <row r="619" spans="1:25" ht="15.75">
      <c r="A619" s="10" t="s">
        <v>1585</v>
      </c>
      <c r="B619" s="10" t="s">
        <v>1755</v>
      </c>
      <c r="C619" s="47" t="s">
        <v>1756</v>
      </c>
      <c r="D619" s="94">
        <v>93200</v>
      </c>
      <c r="E619" s="52" t="s">
        <v>21</v>
      </c>
      <c r="F619" s="11" t="str">
        <f>E619</f>
        <v>MASCHERINE</v>
      </c>
      <c r="G619" s="11" t="s">
        <v>2308</v>
      </c>
      <c r="H619" s="123" t="s">
        <v>1761</v>
      </c>
      <c r="I619" s="123" t="s">
        <v>1761</v>
      </c>
      <c r="J619" s="124">
        <v>20000</v>
      </c>
      <c r="K619" s="218">
        <v>0.68</v>
      </c>
      <c r="L619" s="122">
        <v>93200</v>
      </c>
      <c r="M619" s="125">
        <v>20000</v>
      </c>
      <c r="N619" s="217">
        <v>0.68</v>
      </c>
      <c r="O619" s="130">
        <v>13600</v>
      </c>
      <c r="U619" s="50"/>
      <c r="V619" s="50"/>
      <c r="W619" s="50"/>
      <c r="Y619">
        <f>COUNTA(H619:X619)</f>
        <v>8</v>
      </c>
    </row>
    <row r="620" spans="1:25" ht="15.75">
      <c r="A620" s="10" t="s">
        <v>1585</v>
      </c>
      <c r="B620" s="10" t="s">
        <v>1727</v>
      </c>
      <c r="C620" s="47" t="s">
        <v>1728</v>
      </c>
      <c r="D620" s="94">
        <v>500000</v>
      </c>
      <c r="E620" s="52" t="s">
        <v>1211</v>
      </c>
      <c r="F620" s="208" t="s">
        <v>21</v>
      </c>
      <c r="G620" s="208" t="s">
        <v>1169</v>
      </c>
      <c r="H620" s="34" t="s">
        <v>33</v>
      </c>
      <c r="I620" s="13" t="s">
        <v>34</v>
      </c>
      <c r="J620" s="97">
        <v>50000</v>
      </c>
      <c r="K620" s="55">
        <v>3.1</v>
      </c>
      <c r="L620" s="122">
        <v>500000</v>
      </c>
      <c r="M620" s="18">
        <v>50000</v>
      </c>
      <c r="N620" s="17">
        <v>3.1</v>
      </c>
      <c r="O620" s="17">
        <v>155000</v>
      </c>
      <c r="U620" s="50"/>
      <c r="V620" s="50"/>
      <c r="W620" s="50"/>
      <c r="Y620">
        <f>COUNTA(H620:X620)</f>
        <v>8</v>
      </c>
    </row>
    <row r="621" spans="1:25" ht="15.75">
      <c r="A621" s="10" t="s">
        <v>1585</v>
      </c>
      <c r="B621" s="10" t="s">
        <v>1755</v>
      </c>
      <c r="C621" s="47" t="s">
        <v>1756</v>
      </c>
      <c r="D621" s="94">
        <v>93200</v>
      </c>
      <c r="E621" s="52" t="s">
        <v>21</v>
      </c>
      <c r="F621" s="11" t="str">
        <f>E621</f>
        <v>MASCHERINE</v>
      </c>
      <c r="G621" s="11" t="s">
        <v>1169</v>
      </c>
      <c r="H621" s="123" t="s">
        <v>1757</v>
      </c>
      <c r="I621" s="123" t="s">
        <v>1757</v>
      </c>
      <c r="J621" s="124">
        <v>20000</v>
      </c>
      <c r="K621" s="218">
        <v>3.98</v>
      </c>
      <c r="L621" s="122">
        <v>93200</v>
      </c>
      <c r="M621" s="125">
        <v>20000</v>
      </c>
      <c r="N621" s="126">
        <v>3.98</v>
      </c>
      <c r="O621" s="127">
        <v>79600</v>
      </c>
      <c r="P621" s="125" t="s">
        <v>1758</v>
      </c>
      <c r="Q621" s="125" t="s">
        <v>1759</v>
      </c>
      <c r="R621" s="128" t="s">
        <v>26</v>
      </c>
      <c r="S621" s="128" t="s">
        <v>26</v>
      </c>
      <c r="T621" s="128" t="s">
        <v>1760</v>
      </c>
      <c r="U621" s="129" t="s">
        <v>28</v>
      </c>
      <c r="V621" s="129" t="s">
        <v>28</v>
      </c>
      <c r="W621" s="50"/>
      <c r="Y621">
        <f>COUNTA(H621:X621)</f>
        <v>15</v>
      </c>
    </row>
    <row r="622" spans="1:25" ht="15.75">
      <c r="A622" s="10" t="s">
        <v>139</v>
      </c>
      <c r="B622" s="10" t="s">
        <v>171</v>
      </c>
      <c r="C622" s="40" t="s">
        <v>155</v>
      </c>
      <c r="D622" s="33">
        <v>87000</v>
      </c>
      <c r="E622" s="11" t="s">
        <v>21</v>
      </c>
      <c r="F622" s="11" t="str">
        <f>E622</f>
        <v>MASCHERINE</v>
      </c>
      <c r="G622" s="11" t="s">
        <v>1169</v>
      </c>
      <c r="H622" s="6" t="s">
        <v>81</v>
      </c>
      <c r="I622" s="6" t="s">
        <v>156</v>
      </c>
      <c r="J622" s="6">
        <v>10000</v>
      </c>
      <c r="K622" s="133"/>
      <c r="L622" s="5">
        <v>87000</v>
      </c>
      <c r="M622" s="6">
        <v>10000</v>
      </c>
      <c r="N622" s="6">
        <v>4.33</v>
      </c>
      <c r="O622" s="6">
        <v>43300</v>
      </c>
      <c r="Q622" s="6">
        <v>23</v>
      </c>
      <c r="R622" s="6" t="s">
        <v>26</v>
      </c>
      <c r="S622" s="6" t="s">
        <v>26</v>
      </c>
      <c r="U622" s="6" t="s">
        <v>28</v>
      </c>
      <c r="V622" s="6" t="s">
        <v>28</v>
      </c>
      <c r="Y622">
        <f>COUNTA(H622:X622)</f>
        <v>12</v>
      </c>
    </row>
    <row r="623" spans="1:25" ht="15.75">
      <c r="A623" s="10" t="s">
        <v>139</v>
      </c>
      <c r="B623" s="10" t="s">
        <v>195</v>
      </c>
      <c r="C623" s="40" t="s">
        <v>180</v>
      </c>
      <c r="D623" s="33">
        <v>395400</v>
      </c>
      <c r="E623" s="11" t="s">
        <v>21</v>
      </c>
      <c r="F623" s="11" t="str">
        <f>E623</f>
        <v>MASCHERINE</v>
      </c>
      <c r="G623" s="11"/>
      <c r="K623" s="133"/>
      <c r="Y623">
        <f>COUNTA(H623:X623)</f>
        <v>0</v>
      </c>
    </row>
    <row r="624" spans="1:25" ht="15.75">
      <c r="A624" s="10" t="s">
        <v>240</v>
      </c>
      <c r="B624" s="10" t="s">
        <v>544</v>
      </c>
      <c r="C624" s="40">
        <v>8260065545</v>
      </c>
      <c r="D624" s="33">
        <v>60000</v>
      </c>
      <c r="E624" s="11" t="s">
        <v>21</v>
      </c>
      <c r="F624" s="11" t="str">
        <f>E624</f>
        <v>MASCHERINE</v>
      </c>
      <c r="G624" s="11"/>
      <c r="K624" s="133"/>
      <c r="Y624">
        <f>COUNTA(H624:X624)</f>
        <v>0</v>
      </c>
    </row>
    <row r="625" spans="1:25" ht="15.75">
      <c r="A625" s="10" t="s">
        <v>78</v>
      </c>
      <c r="B625" s="10" t="s">
        <v>79</v>
      </c>
      <c r="C625" s="28" t="s">
        <v>48</v>
      </c>
      <c r="D625" s="29">
        <v>140000</v>
      </c>
      <c r="E625" s="30" t="s">
        <v>21</v>
      </c>
      <c r="F625" s="11" t="str">
        <f>E625</f>
        <v>MASCHERINE</v>
      </c>
      <c r="G625" s="11" t="s">
        <v>2308</v>
      </c>
      <c r="H625" s="19" t="s">
        <v>49</v>
      </c>
      <c r="I625" s="20" t="s">
        <v>50</v>
      </c>
      <c r="J625" s="21">
        <v>100000</v>
      </c>
      <c r="K625" s="90">
        <v>0.7</v>
      </c>
      <c r="L625" s="39">
        <v>70000</v>
      </c>
      <c r="M625" s="23">
        <v>100000</v>
      </c>
      <c r="N625" s="24">
        <v>0.7</v>
      </c>
      <c r="O625" s="24">
        <v>70000</v>
      </c>
      <c r="P625" s="21">
        <v>30</v>
      </c>
      <c r="Q625" s="21">
        <v>24</v>
      </c>
      <c r="R625" s="20" t="s">
        <v>26</v>
      </c>
      <c r="S625" s="20" t="s">
        <v>26</v>
      </c>
      <c r="T625" s="20" t="s">
        <v>51</v>
      </c>
      <c r="U625" s="20" t="s">
        <v>28</v>
      </c>
      <c r="V625" s="20" t="s">
        <v>28</v>
      </c>
      <c r="W625" s="20" t="s">
        <v>52</v>
      </c>
      <c r="X625" s="20" t="s">
        <v>52</v>
      </c>
      <c r="Y625">
        <f>COUNTA(H625:X625)</f>
        <v>17</v>
      </c>
    </row>
    <row r="626" spans="1:25" ht="15.75">
      <c r="A626" s="10" t="s">
        <v>78</v>
      </c>
      <c r="B626" s="10" t="s">
        <v>114</v>
      </c>
      <c r="C626" s="40" t="s">
        <v>93</v>
      </c>
      <c r="D626" s="33">
        <v>120000</v>
      </c>
      <c r="E626" s="11" t="s">
        <v>21</v>
      </c>
      <c r="F626" s="11" t="str">
        <f>E626</f>
        <v>MASCHERINE</v>
      </c>
      <c r="G626" s="202" t="s">
        <v>2308</v>
      </c>
      <c r="H626" s="229" t="s">
        <v>49</v>
      </c>
      <c r="I626" s="13"/>
      <c r="J626" s="14"/>
      <c r="K626" s="55"/>
      <c r="L626" s="16"/>
      <c r="M626" s="18"/>
      <c r="N626" s="17"/>
      <c r="O626" s="17"/>
      <c r="P626" s="14"/>
      <c r="Q626" s="14"/>
      <c r="R626" s="13"/>
      <c r="S626" s="13"/>
      <c r="T626" s="13"/>
      <c r="U626" s="42"/>
      <c r="V626" s="13"/>
      <c r="W626" s="13"/>
      <c r="Y626">
        <f>COUNTA(H626:X626)</f>
        <v>1</v>
      </c>
    </row>
    <row r="627" spans="1:25" ht="15.75">
      <c r="A627" s="10" t="s">
        <v>78</v>
      </c>
      <c r="B627" s="10" t="s">
        <v>92</v>
      </c>
      <c r="C627" s="40" t="s">
        <v>80</v>
      </c>
      <c r="D627" s="33">
        <v>113200</v>
      </c>
      <c r="E627" s="11" t="s">
        <v>21</v>
      </c>
      <c r="F627" s="11" t="str">
        <f>E627</f>
        <v>MASCHERINE</v>
      </c>
      <c r="G627" s="202" t="s">
        <v>1169</v>
      </c>
      <c r="H627" s="229" t="s">
        <v>81</v>
      </c>
      <c r="I627" s="41" t="s">
        <v>34</v>
      </c>
      <c r="J627" s="14">
        <v>40000</v>
      </c>
      <c r="K627" s="55">
        <v>2.83</v>
      </c>
      <c r="L627" s="16">
        <v>113200</v>
      </c>
      <c r="M627" s="18">
        <v>40000</v>
      </c>
      <c r="N627" s="17">
        <v>2.83</v>
      </c>
      <c r="O627" s="17">
        <v>113200</v>
      </c>
      <c r="P627" s="14">
        <v>15</v>
      </c>
      <c r="Q627" s="14">
        <v>29</v>
      </c>
      <c r="R627" s="13" t="s">
        <v>26</v>
      </c>
      <c r="S627" s="13" t="s">
        <v>82</v>
      </c>
      <c r="T627" s="13" t="s">
        <v>83</v>
      </c>
      <c r="U627" s="13" t="s">
        <v>28</v>
      </c>
      <c r="V627" s="13" t="s">
        <v>84</v>
      </c>
      <c r="W627" s="13" t="s">
        <v>85</v>
      </c>
      <c r="X627" s="13" t="s">
        <v>86</v>
      </c>
      <c r="Y627">
        <f>COUNTA(H627:X627)</f>
        <v>17</v>
      </c>
    </row>
    <row r="628" spans="1:25" ht="15.75">
      <c r="A628" s="10" t="s">
        <v>78</v>
      </c>
      <c r="B628" s="10" t="s">
        <v>114</v>
      </c>
      <c r="C628" s="40" t="s">
        <v>93</v>
      </c>
      <c r="D628" s="33">
        <v>120000</v>
      </c>
      <c r="E628" s="11" t="s">
        <v>21</v>
      </c>
      <c r="F628" s="11" t="str">
        <f>E628</f>
        <v>MASCHERINE</v>
      </c>
      <c r="G628" s="11" t="s">
        <v>1169</v>
      </c>
      <c r="H628" s="34" t="s">
        <v>81</v>
      </c>
      <c r="I628" s="13" t="s">
        <v>94</v>
      </c>
      <c r="J628" s="14">
        <v>30000</v>
      </c>
      <c r="K628" s="55">
        <v>3.2</v>
      </c>
      <c r="L628" s="16">
        <f>J628*K628</f>
        <v>96000</v>
      </c>
      <c r="M628" s="18">
        <v>30000</v>
      </c>
      <c r="N628" s="17">
        <v>3.2</v>
      </c>
      <c r="O628" s="17">
        <f>M628*N628</f>
        <v>96000</v>
      </c>
      <c r="P628" s="14" t="s">
        <v>95</v>
      </c>
      <c r="Q628" s="14" t="s">
        <v>95</v>
      </c>
      <c r="R628" s="13" t="s">
        <v>26</v>
      </c>
      <c r="S628" s="13" t="s">
        <v>26</v>
      </c>
      <c r="T628" s="13" t="s">
        <v>96</v>
      </c>
      <c r="U628" s="13" t="s">
        <v>28</v>
      </c>
      <c r="V628" s="13" t="s">
        <v>28</v>
      </c>
      <c r="W628" s="13"/>
      <c r="Y628">
        <f>COUNTA(H628:X628)</f>
        <v>15</v>
      </c>
    </row>
    <row r="629" spans="1:25" ht="15.75">
      <c r="A629" s="10" t="s">
        <v>46</v>
      </c>
      <c r="B629" s="10" t="s">
        <v>47</v>
      </c>
      <c r="C629" s="31" t="s">
        <v>22</v>
      </c>
      <c r="D629" s="33">
        <v>47470</v>
      </c>
      <c r="E629" s="11" t="s">
        <v>1211</v>
      </c>
      <c r="F629" s="208" t="s">
        <v>21</v>
      </c>
      <c r="G629" s="208" t="s">
        <v>1169</v>
      </c>
      <c r="H629" s="12" t="s">
        <v>33</v>
      </c>
      <c r="I629" s="13" t="s">
        <v>34</v>
      </c>
      <c r="J629" s="14">
        <v>3000</v>
      </c>
      <c r="K629" s="55" t="s">
        <v>45</v>
      </c>
      <c r="L629" s="16" t="s">
        <v>45</v>
      </c>
      <c r="M629" s="14">
        <v>3000</v>
      </c>
      <c r="N629" s="17">
        <v>5.6</v>
      </c>
      <c r="O629" s="17">
        <v>16800</v>
      </c>
      <c r="P629" s="14" t="s">
        <v>25</v>
      </c>
      <c r="Q629" s="14" t="s">
        <v>25</v>
      </c>
      <c r="R629" s="13" t="s">
        <v>26</v>
      </c>
      <c r="S629" s="13" t="s">
        <v>26</v>
      </c>
      <c r="T629" s="13" t="s">
        <v>27</v>
      </c>
      <c r="U629" s="13" t="s">
        <v>28</v>
      </c>
      <c r="V629" s="13" t="s">
        <v>28</v>
      </c>
      <c r="W629" s="13"/>
      <c r="X629" s="13"/>
      <c r="Y629">
        <f>COUNTA(H629:X629)</f>
        <v>15</v>
      </c>
    </row>
    <row r="630" spans="1:25" ht="15.75">
      <c r="A630" s="10" t="s">
        <v>564</v>
      </c>
      <c r="B630" s="10" t="s">
        <v>565</v>
      </c>
      <c r="C630" s="40" t="s">
        <v>545</v>
      </c>
      <c r="D630" s="33">
        <v>90000</v>
      </c>
      <c r="E630" s="11" t="s">
        <v>21</v>
      </c>
      <c r="F630" s="11" t="str">
        <f>E630</f>
        <v>MASCHERINE</v>
      </c>
      <c r="G630" s="11" t="s">
        <v>2308</v>
      </c>
      <c r="H630" s="6" t="s">
        <v>49</v>
      </c>
      <c r="I630" s="6" t="s">
        <v>546</v>
      </c>
      <c r="J630" s="6">
        <v>180000</v>
      </c>
      <c r="K630" s="133">
        <v>90000</v>
      </c>
      <c r="L630" s="5">
        <v>0</v>
      </c>
      <c r="M630" s="6">
        <v>0</v>
      </c>
      <c r="N630" s="6">
        <v>0</v>
      </c>
      <c r="O630" s="6">
        <v>0</v>
      </c>
      <c r="X630" s="6" t="s">
        <v>547</v>
      </c>
      <c r="Y630">
        <f>COUNTA(H630:X630)</f>
        <v>9</v>
      </c>
    </row>
    <row r="631" spans="1:25" ht="15.75">
      <c r="A631" s="10" t="s">
        <v>564</v>
      </c>
      <c r="B631" s="10" t="s">
        <v>619</v>
      </c>
      <c r="C631" s="40" t="s">
        <v>615</v>
      </c>
      <c r="D631" s="33">
        <v>65500</v>
      </c>
      <c r="E631" s="11" t="s">
        <v>21</v>
      </c>
      <c r="F631" s="11" t="str">
        <f>E631</f>
        <v>MASCHERINE</v>
      </c>
      <c r="G631" s="11" t="s">
        <v>2308</v>
      </c>
      <c r="H631" s="6" t="s">
        <v>49</v>
      </c>
      <c r="I631" s="6" t="s">
        <v>599</v>
      </c>
      <c r="J631" s="6">
        <v>30000</v>
      </c>
      <c r="K631" s="133">
        <v>0.85</v>
      </c>
      <c r="L631" s="5">
        <v>65500</v>
      </c>
      <c r="M631" s="6">
        <v>30000</v>
      </c>
      <c r="N631" s="6">
        <v>0.85</v>
      </c>
      <c r="O631" s="6">
        <v>25500</v>
      </c>
      <c r="P631" s="6">
        <v>15</v>
      </c>
      <c r="Q631" s="6">
        <v>25</v>
      </c>
      <c r="R631" s="6" t="s">
        <v>26</v>
      </c>
      <c r="S631" s="6" t="s">
        <v>26</v>
      </c>
      <c r="T631" s="6" t="s">
        <v>600</v>
      </c>
      <c r="U631" s="6" t="s">
        <v>28</v>
      </c>
      <c r="V631" s="6" t="s">
        <v>28</v>
      </c>
      <c r="X631" s="6" t="s">
        <v>601</v>
      </c>
      <c r="Y631">
        <f>COUNTA(H631:X631)</f>
        <v>16</v>
      </c>
    </row>
    <row r="632" spans="1:25" ht="15.75">
      <c r="A632" s="10" t="s">
        <v>564</v>
      </c>
      <c r="B632" s="10" t="s">
        <v>619</v>
      </c>
      <c r="C632" s="40" t="s">
        <v>615</v>
      </c>
      <c r="D632" s="33">
        <v>65500</v>
      </c>
      <c r="E632" s="11" t="s">
        <v>21</v>
      </c>
      <c r="F632" s="11" t="str">
        <f>E632</f>
        <v>MASCHERINE</v>
      </c>
      <c r="G632" s="11" t="s">
        <v>1169</v>
      </c>
      <c r="H632" s="6" t="s">
        <v>81</v>
      </c>
      <c r="I632" s="6" t="s">
        <v>602</v>
      </c>
      <c r="J632" s="6">
        <v>10000</v>
      </c>
      <c r="K632" s="133">
        <v>4</v>
      </c>
      <c r="L632" s="5">
        <v>65500</v>
      </c>
      <c r="M632" s="6">
        <v>10000</v>
      </c>
      <c r="N632" s="6">
        <v>4</v>
      </c>
      <c r="O632" s="6">
        <v>40000</v>
      </c>
      <c r="P632" s="6">
        <v>15</v>
      </c>
      <c r="Q632" s="6">
        <v>25</v>
      </c>
      <c r="R632" s="6" t="s">
        <v>26</v>
      </c>
      <c r="S632" s="6" t="s">
        <v>26</v>
      </c>
      <c r="T632" s="6" t="s">
        <v>600</v>
      </c>
      <c r="U632" s="6" t="s">
        <v>28</v>
      </c>
      <c r="V632" s="6" t="s">
        <v>28</v>
      </c>
      <c r="X632" s="6" t="s">
        <v>601</v>
      </c>
      <c r="Y632">
        <f>COUNTA(H632:X632)</f>
        <v>16</v>
      </c>
    </row>
    <row r="633" spans="1:25" ht="15.75">
      <c r="A633" s="10" t="s">
        <v>564</v>
      </c>
      <c r="B633" s="10" t="s">
        <v>701</v>
      </c>
      <c r="C633" s="40" t="s">
        <v>672</v>
      </c>
      <c r="D633" s="33">
        <v>5000000</v>
      </c>
      <c r="E633" s="11" t="s">
        <v>21</v>
      </c>
      <c r="F633" s="11" t="str">
        <f>E633</f>
        <v>MASCHERINE</v>
      </c>
      <c r="G633" s="11" t="s">
        <v>1169</v>
      </c>
      <c r="H633" s="6" t="s">
        <v>81</v>
      </c>
      <c r="I633" s="6" t="s">
        <v>673</v>
      </c>
      <c r="J633" s="6">
        <v>1000000</v>
      </c>
      <c r="K633" s="133">
        <v>1</v>
      </c>
      <c r="L633" s="5">
        <v>5000000</v>
      </c>
      <c r="M633" s="6" t="s">
        <v>542</v>
      </c>
      <c r="N633" s="6" t="s">
        <v>542</v>
      </c>
      <c r="O633" s="6" t="s">
        <v>542</v>
      </c>
      <c r="P633" s="6" t="s">
        <v>542</v>
      </c>
      <c r="Q633" s="6" t="s">
        <v>542</v>
      </c>
      <c r="T633" s="6" t="s">
        <v>542</v>
      </c>
      <c r="W633" s="6" t="s">
        <v>674</v>
      </c>
      <c r="X633" s="6" t="s">
        <v>675</v>
      </c>
      <c r="Y633">
        <f>COUNTA(H633:X633)</f>
        <v>13</v>
      </c>
    </row>
    <row r="634" spans="1:25" ht="15.75">
      <c r="A634" s="10" t="s">
        <v>861</v>
      </c>
      <c r="B634" s="10" t="s">
        <v>1032</v>
      </c>
      <c r="C634" s="40" t="s">
        <v>994</v>
      </c>
      <c r="D634" s="33">
        <v>126000</v>
      </c>
      <c r="E634" s="11" t="s">
        <v>21</v>
      </c>
      <c r="F634" s="11" t="s">
        <v>21</v>
      </c>
      <c r="G634" s="11" t="s">
        <v>2308</v>
      </c>
      <c r="H634" s="6" t="s">
        <v>33</v>
      </c>
      <c r="I634" s="6" t="s">
        <v>995</v>
      </c>
      <c r="J634" s="6">
        <v>36000</v>
      </c>
      <c r="K634" s="133">
        <v>3.5</v>
      </c>
      <c r="L634" s="5">
        <v>126000</v>
      </c>
      <c r="M634" s="6">
        <v>30000</v>
      </c>
      <c r="N634" s="6">
        <v>3.28</v>
      </c>
      <c r="O634" s="6">
        <v>98400</v>
      </c>
      <c r="P634" s="6">
        <v>21</v>
      </c>
      <c r="Q634" s="6">
        <v>21</v>
      </c>
      <c r="R634" s="6" t="s">
        <v>82</v>
      </c>
      <c r="S634" s="6" t="s">
        <v>82</v>
      </c>
      <c r="T634" s="6" t="s">
        <v>961</v>
      </c>
      <c r="U634" s="6" t="s">
        <v>28</v>
      </c>
      <c r="V634" s="6" t="s">
        <v>28</v>
      </c>
      <c r="X634" s="6" t="s">
        <v>962</v>
      </c>
      <c r="Y634">
        <f>COUNTA(H634:X634)</f>
        <v>16</v>
      </c>
    </row>
    <row r="635" spans="1:25" ht="15.75">
      <c r="A635" s="10" t="s">
        <v>861</v>
      </c>
      <c r="B635" s="10" t="s">
        <v>1032</v>
      </c>
      <c r="C635" s="40" t="s">
        <v>1009</v>
      </c>
      <c r="D635" s="33">
        <v>145000</v>
      </c>
      <c r="E635" s="11" t="s">
        <v>1211</v>
      </c>
      <c r="F635" s="208" t="s">
        <v>21</v>
      </c>
      <c r="G635" s="208" t="s">
        <v>2308</v>
      </c>
      <c r="H635" s="6" t="s">
        <v>33</v>
      </c>
      <c r="I635" s="6" t="s">
        <v>1012</v>
      </c>
      <c r="J635" s="6">
        <v>100000</v>
      </c>
      <c r="K635" s="133">
        <v>1</v>
      </c>
      <c r="L635" s="5">
        <v>100000</v>
      </c>
      <c r="M635" s="6">
        <v>100000</v>
      </c>
      <c r="N635" s="6">
        <v>0.95</v>
      </c>
      <c r="O635" s="6">
        <v>95000</v>
      </c>
      <c r="P635" s="6">
        <v>21</v>
      </c>
      <c r="Q635" s="6" t="s">
        <v>324</v>
      </c>
      <c r="R635" s="6" t="s">
        <v>82</v>
      </c>
      <c r="S635" s="6" t="s">
        <v>82</v>
      </c>
      <c r="T635" s="6" t="s">
        <v>1013</v>
      </c>
      <c r="U635" s="6" t="s">
        <v>84</v>
      </c>
      <c r="V635" s="6" t="s">
        <v>28</v>
      </c>
      <c r="W635" s="6" t="s">
        <v>1014</v>
      </c>
      <c r="X635" s="6" t="s">
        <v>1015</v>
      </c>
      <c r="Y635">
        <f>COUNTA(H635:X635)</f>
        <v>17</v>
      </c>
    </row>
    <row r="636" spans="1:25" ht="15.75">
      <c r="A636" s="10" t="s">
        <v>861</v>
      </c>
      <c r="B636" s="10" t="s">
        <v>909</v>
      </c>
      <c r="C636" s="40" t="s">
        <v>900</v>
      </c>
      <c r="D636" s="33">
        <v>690000</v>
      </c>
      <c r="E636" s="11" t="s">
        <v>21</v>
      </c>
      <c r="F636" s="11" t="str">
        <f>E636</f>
        <v>MASCHERINE</v>
      </c>
      <c r="G636" s="11" t="s">
        <v>2308</v>
      </c>
      <c r="H636" s="6" t="s">
        <v>49</v>
      </c>
      <c r="I636" s="6" t="s">
        <v>901</v>
      </c>
      <c r="J636" s="6">
        <v>300000</v>
      </c>
      <c r="K636" s="133">
        <v>1.1000000000000001</v>
      </c>
      <c r="L636" s="5">
        <v>690000</v>
      </c>
      <c r="M636" s="6">
        <v>300000</v>
      </c>
      <c r="N636" s="6">
        <v>1.1000000000000001</v>
      </c>
      <c r="O636" s="6">
        <v>300000</v>
      </c>
      <c r="P636" s="6">
        <v>7</v>
      </c>
      <c r="Q636" s="6">
        <v>7</v>
      </c>
      <c r="R636" s="6" t="s">
        <v>26</v>
      </c>
      <c r="S636" s="6" t="s">
        <v>26</v>
      </c>
      <c r="U636" s="6" t="s">
        <v>28</v>
      </c>
      <c r="V636" s="6" t="s">
        <v>28</v>
      </c>
      <c r="Y636">
        <f>COUNTA(H636:X636)</f>
        <v>14</v>
      </c>
    </row>
    <row r="637" spans="1:25" ht="15.75">
      <c r="A637" s="10" t="s">
        <v>861</v>
      </c>
      <c r="B637" s="10" t="s">
        <v>922</v>
      </c>
      <c r="C637" s="40" t="s">
        <v>910</v>
      </c>
      <c r="D637" s="33">
        <v>273000</v>
      </c>
      <c r="E637" s="11" t="s">
        <v>21</v>
      </c>
      <c r="F637" s="11" t="str">
        <f>E637</f>
        <v>MASCHERINE</v>
      </c>
      <c r="G637" s="11" t="s">
        <v>2308</v>
      </c>
      <c r="I637" s="6" t="s">
        <v>911</v>
      </c>
      <c r="J637" s="6">
        <v>50000</v>
      </c>
      <c r="K637" s="133"/>
      <c r="L637" s="5">
        <v>273000</v>
      </c>
      <c r="M637" s="6">
        <v>50000</v>
      </c>
      <c r="N637" s="6">
        <v>1.82</v>
      </c>
      <c r="O637" s="6">
        <v>91000</v>
      </c>
      <c r="P637" s="6">
        <v>2</v>
      </c>
      <c r="Q637" s="6">
        <v>1</v>
      </c>
      <c r="R637" s="6" t="s">
        <v>26</v>
      </c>
      <c r="S637" s="6" t="s">
        <v>26</v>
      </c>
      <c r="T637" s="6" t="s">
        <v>912</v>
      </c>
      <c r="U637" s="6" t="s">
        <v>28</v>
      </c>
      <c r="V637" s="6" t="s">
        <v>28</v>
      </c>
      <c r="Y637">
        <f>COUNTA(H637:X637)</f>
        <v>13</v>
      </c>
    </row>
    <row r="638" spans="1:25" ht="15.75">
      <c r="A638" s="10" t="s">
        <v>861</v>
      </c>
      <c r="B638" s="10" t="s">
        <v>1032</v>
      </c>
      <c r="C638" s="40" t="s">
        <v>959</v>
      </c>
      <c r="D638" s="33">
        <v>108000</v>
      </c>
      <c r="E638" s="11" t="s">
        <v>21</v>
      </c>
      <c r="F638" s="11" t="str">
        <f>E638</f>
        <v>MASCHERINE</v>
      </c>
      <c r="G638" s="11" t="s">
        <v>2308</v>
      </c>
      <c r="H638" s="6" t="s">
        <v>49</v>
      </c>
      <c r="I638" s="6" t="s">
        <v>960</v>
      </c>
      <c r="J638" s="6">
        <v>120000</v>
      </c>
      <c r="K638" s="133">
        <v>0.9</v>
      </c>
      <c r="L638" s="5">
        <v>108000</v>
      </c>
      <c r="M638" s="6">
        <v>100000</v>
      </c>
      <c r="N638" s="6">
        <v>0.45</v>
      </c>
      <c r="O638" s="6">
        <v>45000</v>
      </c>
      <c r="P638" s="6">
        <v>21</v>
      </c>
      <c r="Q638" s="6">
        <v>21</v>
      </c>
      <c r="R638" s="6" t="s">
        <v>82</v>
      </c>
      <c r="S638" s="6" t="s">
        <v>82</v>
      </c>
      <c r="T638" s="6" t="s">
        <v>961</v>
      </c>
      <c r="U638" s="6" t="s">
        <v>28</v>
      </c>
      <c r="V638" s="6" t="s">
        <v>28</v>
      </c>
      <c r="X638" s="6" t="s">
        <v>962</v>
      </c>
      <c r="Y638">
        <f>COUNTA(H638:X638)</f>
        <v>16</v>
      </c>
    </row>
    <row r="639" spans="1:25" ht="15.75">
      <c r="A639" s="10" t="s">
        <v>861</v>
      </c>
      <c r="B639" s="10" t="s">
        <v>1032</v>
      </c>
      <c r="C639" s="40" t="s">
        <v>963</v>
      </c>
      <c r="D639" s="33">
        <v>92500</v>
      </c>
      <c r="E639" s="11" t="s">
        <v>21</v>
      </c>
      <c r="F639" s="11" t="str">
        <f>E639</f>
        <v>MASCHERINE</v>
      </c>
      <c r="G639" s="11" t="s">
        <v>2308</v>
      </c>
      <c r="H639" s="6" t="s">
        <v>49</v>
      </c>
      <c r="I639" s="6" t="s">
        <v>964</v>
      </c>
      <c r="J639" s="6">
        <v>50000</v>
      </c>
      <c r="K639" s="133">
        <v>1.1499999999999999</v>
      </c>
      <c r="L639" s="5">
        <v>57500</v>
      </c>
      <c r="M639" s="6">
        <v>50000</v>
      </c>
      <c r="N639" s="6">
        <v>1.1499999999999999</v>
      </c>
      <c r="O639" s="6">
        <v>57500</v>
      </c>
      <c r="P639" s="6">
        <v>21</v>
      </c>
      <c r="Q639" s="6">
        <v>21</v>
      </c>
      <c r="R639" s="6" t="s">
        <v>26</v>
      </c>
      <c r="S639" s="6" t="s">
        <v>26</v>
      </c>
      <c r="T639" s="6" t="s">
        <v>965</v>
      </c>
      <c r="U639" s="6" t="s">
        <v>28</v>
      </c>
      <c r="V639" s="6" t="s">
        <v>28</v>
      </c>
      <c r="Y639">
        <f>COUNTA(H639:X639)</f>
        <v>15</v>
      </c>
    </row>
    <row r="640" spans="1:25" ht="15.75">
      <c r="A640" s="10" t="s">
        <v>861</v>
      </c>
      <c r="B640" s="10" t="s">
        <v>1032</v>
      </c>
      <c r="C640" s="40" t="s">
        <v>968</v>
      </c>
      <c r="D640" s="33">
        <v>215000</v>
      </c>
      <c r="E640" s="11" t="s">
        <v>21</v>
      </c>
      <c r="F640" s="11" t="str">
        <f>E640</f>
        <v>MASCHERINE</v>
      </c>
      <c r="G640" s="11" t="s">
        <v>2308</v>
      </c>
      <c r="H640" s="6" t="s">
        <v>49</v>
      </c>
      <c r="I640" s="6" t="s">
        <v>969</v>
      </c>
      <c r="J640" s="6">
        <v>100000</v>
      </c>
      <c r="K640" s="133">
        <v>1.82</v>
      </c>
      <c r="L640" s="5">
        <v>182000</v>
      </c>
      <c r="M640" s="6">
        <v>100000</v>
      </c>
      <c r="N640" s="6">
        <v>1.82</v>
      </c>
      <c r="O640" s="6">
        <v>182000</v>
      </c>
      <c r="P640" s="6">
        <v>21</v>
      </c>
      <c r="Q640" s="6">
        <v>21</v>
      </c>
      <c r="R640" s="6" t="s">
        <v>26</v>
      </c>
      <c r="S640" s="6" t="s">
        <v>26</v>
      </c>
      <c r="T640" s="6" t="s">
        <v>970</v>
      </c>
      <c r="U640" s="6" t="s">
        <v>28</v>
      </c>
      <c r="V640" s="6" t="s">
        <v>28</v>
      </c>
      <c r="Y640">
        <f>COUNTA(H640:X640)</f>
        <v>15</v>
      </c>
    </row>
    <row r="641" spans="1:25" ht="15.75">
      <c r="A641" s="10" t="s">
        <v>861</v>
      </c>
      <c r="B641" s="10" t="s">
        <v>1032</v>
      </c>
      <c r="C641" s="40" t="s">
        <v>968</v>
      </c>
      <c r="D641" s="33">
        <v>215000</v>
      </c>
      <c r="E641" s="11" t="s">
        <v>21</v>
      </c>
      <c r="F641" s="11" t="str">
        <f>E641</f>
        <v>MASCHERINE</v>
      </c>
      <c r="G641" s="11" t="s">
        <v>2308</v>
      </c>
      <c r="H641" s="6" t="s">
        <v>49</v>
      </c>
      <c r="I641" s="6" t="s">
        <v>971</v>
      </c>
      <c r="J641" s="6">
        <v>10000</v>
      </c>
      <c r="K641" s="133">
        <v>2</v>
      </c>
      <c r="L641" s="5">
        <v>20000</v>
      </c>
      <c r="M641" s="6">
        <v>10000</v>
      </c>
      <c r="N641" s="6">
        <v>1.98</v>
      </c>
      <c r="O641" s="6">
        <v>19800</v>
      </c>
      <c r="P641" s="6">
        <v>21</v>
      </c>
      <c r="Q641" s="6">
        <v>21</v>
      </c>
      <c r="R641" s="6" t="s">
        <v>26</v>
      </c>
      <c r="S641" s="6" t="s">
        <v>26</v>
      </c>
      <c r="T641" s="6" t="s">
        <v>972</v>
      </c>
      <c r="U641" s="6" t="s">
        <v>28</v>
      </c>
      <c r="V641" s="6" t="s">
        <v>28</v>
      </c>
      <c r="Y641">
        <f>COUNTA(H641:X641)</f>
        <v>15</v>
      </c>
    </row>
    <row r="642" spans="1:25" ht="15.75">
      <c r="A642" s="10" t="s">
        <v>861</v>
      </c>
      <c r="B642" s="10" t="s">
        <v>1032</v>
      </c>
      <c r="C642" s="40" t="s">
        <v>982</v>
      </c>
      <c r="D642" s="33">
        <v>181000</v>
      </c>
      <c r="E642" s="11" t="s">
        <v>21</v>
      </c>
      <c r="F642" s="11" t="str">
        <f>E642</f>
        <v>MASCHERINE</v>
      </c>
      <c r="G642" s="11" t="s">
        <v>2308</v>
      </c>
      <c r="H642" s="6" t="s">
        <v>49</v>
      </c>
      <c r="I642" s="6" t="s">
        <v>985</v>
      </c>
      <c r="J642" s="6">
        <v>50000</v>
      </c>
      <c r="K642" s="133">
        <v>0.9</v>
      </c>
      <c r="L642" s="5">
        <v>45000</v>
      </c>
      <c r="M642" s="6">
        <v>50000</v>
      </c>
      <c r="N642" s="6">
        <v>0.9</v>
      </c>
      <c r="O642" s="6">
        <v>45000</v>
      </c>
      <c r="P642" s="6">
        <v>21</v>
      </c>
      <c r="Q642" s="6" t="s">
        <v>324</v>
      </c>
      <c r="R642" s="6" t="s">
        <v>82</v>
      </c>
      <c r="S642" s="6" t="s">
        <v>82</v>
      </c>
      <c r="T642" s="6" t="s">
        <v>986</v>
      </c>
      <c r="U642" s="6" t="s">
        <v>84</v>
      </c>
      <c r="V642" s="6" t="s">
        <v>28</v>
      </c>
      <c r="W642" s="6" t="s">
        <v>987</v>
      </c>
      <c r="X642" s="6" t="s">
        <v>988</v>
      </c>
      <c r="Y642">
        <f>COUNTA(H642:X642)</f>
        <v>17</v>
      </c>
    </row>
    <row r="643" spans="1:25" ht="15.75">
      <c r="A643" s="10" t="s">
        <v>861</v>
      </c>
      <c r="B643" s="10" t="s">
        <v>862</v>
      </c>
      <c r="C643" s="40" t="s">
        <v>858</v>
      </c>
      <c r="D643" s="33">
        <v>82000</v>
      </c>
      <c r="E643" s="11" t="s">
        <v>21</v>
      </c>
      <c r="F643" s="11" t="str">
        <f>E643</f>
        <v>MASCHERINE</v>
      </c>
      <c r="G643" s="11" t="s">
        <v>2308</v>
      </c>
      <c r="I643" s="6" t="s">
        <v>1037</v>
      </c>
      <c r="J643" s="6">
        <v>25000</v>
      </c>
      <c r="K643" s="133">
        <v>3.28</v>
      </c>
      <c r="L643" s="5">
        <v>82000</v>
      </c>
      <c r="M643" s="6">
        <v>25000</v>
      </c>
      <c r="N643" s="6">
        <v>3.28</v>
      </c>
      <c r="O643" s="6">
        <v>82000</v>
      </c>
      <c r="P643" s="6">
        <v>3</v>
      </c>
      <c r="Q643" s="6">
        <v>1</v>
      </c>
      <c r="R643" s="6" t="s">
        <v>104</v>
      </c>
      <c r="S643" s="6" t="s">
        <v>104</v>
      </c>
      <c r="T643" s="6" t="s">
        <v>1038</v>
      </c>
      <c r="U643" s="6" t="s">
        <v>267</v>
      </c>
      <c r="V643" s="6" t="s">
        <v>267</v>
      </c>
      <c r="W643" s="6" t="s">
        <v>346</v>
      </c>
      <c r="Y643">
        <f>COUNTA(H643:X643)</f>
        <v>15</v>
      </c>
    </row>
    <row r="644" spans="1:25" ht="15.75">
      <c r="A644" s="10" t="s">
        <v>861</v>
      </c>
      <c r="B644" s="10" t="s">
        <v>909</v>
      </c>
      <c r="C644" s="40" t="s">
        <v>900</v>
      </c>
      <c r="D644" s="33">
        <v>690000</v>
      </c>
      <c r="E644" s="11" t="s">
        <v>21</v>
      </c>
      <c r="F644" s="11" t="str">
        <f>E644</f>
        <v>MASCHERINE</v>
      </c>
      <c r="G644" s="11" t="s">
        <v>1169</v>
      </c>
      <c r="H644" s="6" t="s">
        <v>81</v>
      </c>
      <c r="I644" s="6" t="s">
        <v>902</v>
      </c>
      <c r="J644" s="6">
        <v>40000</v>
      </c>
      <c r="K644" s="133">
        <v>9</v>
      </c>
      <c r="L644" s="5">
        <v>690000</v>
      </c>
      <c r="M644" s="6">
        <v>40000</v>
      </c>
      <c r="N644" s="6">
        <v>9</v>
      </c>
      <c r="O644" s="6">
        <v>390000</v>
      </c>
      <c r="P644" s="6">
        <v>7</v>
      </c>
      <c r="Q644" s="6">
        <v>30</v>
      </c>
      <c r="R644" s="6" t="s">
        <v>26</v>
      </c>
      <c r="S644" s="6" t="s">
        <v>26</v>
      </c>
      <c r="T644" s="6" t="s">
        <v>903</v>
      </c>
      <c r="U644" s="6" t="s">
        <v>28</v>
      </c>
      <c r="W644" s="6" t="s">
        <v>904</v>
      </c>
      <c r="Y644">
        <f>COUNTA(H644:X644)</f>
        <v>15</v>
      </c>
    </row>
    <row r="645" spans="1:25" ht="15.75">
      <c r="A645" s="10" t="s">
        <v>861</v>
      </c>
      <c r="B645" s="10" t="s">
        <v>1032</v>
      </c>
      <c r="C645" s="40" t="s">
        <v>963</v>
      </c>
      <c r="D645" s="33">
        <v>92500</v>
      </c>
      <c r="E645" s="11" t="s">
        <v>21</v>
      </c>
      <c r="F645" s="11" t="str">
        <f>E645</f>
        <v>MASCHERINE</v>
      </c>
      <c r="G645" s="11" t="s">
        <v>1169</v>
      </c>
      <c r="H645" s="6" t="s">
        <v>966</v>
      </c>
      <c r="I645" s="6" t="s">
        <v>967</v>
      </c>
      <c r="J645" s="6">
        <v>10000</v>
      </c>
      <c r="K645" s="133">
        <v>3.5</v>
      </c>
      <c r="L645" s="5">
        <v>35000</v>
      </c>
      <c r="M645" s="6">
        <v>10000</v>
      </c>
      <c r="N645" s="6">
        <v>3.5</v>
      </c>
      <c r="O645" s="6">
        <v>35000</v>
      </c>
      <c r="P645" s="6">
        <v>21</v>
      </c>
      <c r="Q645" s="6">
        <v>21</v>
      </c>
      <c r="R645" s="6" t="s">
        <v>26</v>
      </c>
      <c r="S645" s="6" t="s">
        <v>26</v>
      </c>
      <c r="T645" s="6" t="s">
        <v>965</v>
      </c>
      <c r="U645" s="6" t="s">
        <v>28</v>
      </c>
      <c r="V645" s="6" t="s">
        <v>28</v>
      </c>
      <c r="Y645">
        <f>COUNTA(H645:X645)</f>
        <v>15</v>
      </c>
    </row>
    <row r="646" spans="1:25" ht="15.75">
      <c r="A646" s="10" t="s">
        <v>861</v>
      </c>
      <c r="B646" s="10" t="s">
        <v>1032</v>
      </c>
      <c r="C646" s="40" t="s">
        <v>982</v>
      </c>
      <c r="D646" s="33">
        <v>181000</v>
      </c>
      <c r="E646" s="11" t="s">
        <v>21</v>
      </c>
      <c r="F646" s="11" t="str">
        <f>E646</f>
        <v>MASCHERINE</v>
      </c>
      <c r="G646" s="11" t="s">
        <v>1169</v>
      </c>
      <c r="H646" s="6" t="s">
        <v>966</v>
      </c>
      <c r="I646" s="6" t="s">
        <v>983</v>
      </c>
      <c r="J646" s="6">
        <v>10000</v>
      </c>
      <c r="K646" s="133">
        <v>7</v>
      </c>
      <c r="L646" s="5">
        <v>70000</v>
      </c>
      <c r="M646" s="6">
        <v>10000</v>
      </c>
      <c r="N646" s="6">
        <v>7</v>
      </c>
      <c r="O646" s="6">
        <v>70000</v>
      </c>
      <c r="P646" s="6">
        <v>21</v>
      </c>
      <c r="Q646" s="6" t="s">
        <v>324</v>
      </c>
      <c r="R646" s="6" t="s">
        <v>26</v>
      </c>
      <c r="S646" s="6" t="s">
        <v>82</v>
      </c>
      <c r="T646" s="6" t="s">
        <v>984</v>
      </c>
      <c r="U646" s="6" t="s">
        <v>28</v>
      </c>
      <c r="V646" s="6" t="s">
        <v>84</v>
      </c>
      <c r="W646" s="6" t="s">
        <v>981</v>
      </c>
      <c r="X646" s="6" t="s">
        <v>932</v>
      </c>
      <c r="Y646">
        <f>COUNTA(H646:X646)</f>
        <v>17</v>
      </c>
    </row>
    <row r="647" spans="1:25" ht="15.75">
      <c r="A647" s="10" t="s">
        <v>861</v>
      </c>
      <c r="B647" s="10" t="s">
        <v>1032</v>
      </c>
      <c r="C647" s="40" t="s">
        <v>991</v>
      </c>
      <c r="D647" s="33">
        <v>180000</v>
      </c>
      <c r="E647" s="11" t="s">
        <v>21</v>
      </c>
      <c r="F647" s="11" t="str">
        <f>E647</f>
        <v>MASCHERINE</v>
      </c>
      <c r="G647" s="11" t="s">
        <v>1169</v>
      </c>
      <c r="H647" s="6" t="s">
        <v>966</v>
      </c>
      <c r="I647" s="6" t="s">
        <v>992</v>
      </c>
      <c r="J647" s="6">
        <v>30000</v>
      </c>
      <c r="K647" s="133">
        <v>6</v>
      </c>
      <c r="L647" s="5">
        <v>180000</v>
      </c>
      <c r="M647" s="6">
        <v>25000</v>
      </c>
      <c r="N647" s="6">
        <v>3.85</v>
      </c>
      <c r="O647" s="6">
        <v>96250</v>
      </c>
      <c r="P647" s="6">
        <v>21</v>
      </c>
      <c r="Q647" s="6">
        <v>21</v>
      </c>
      <c r="R647" s="6" t="s">
        <v>26</v>
      </c>
      <c r="S647" s="6" t="s">
        <v>26</v>
      </c>
      <c r="T647" s="6" t="s">
        <v>993</v>
      </c>
      <c r="U647" s="6" t="s">
        <v>28</v>
      </c>
      <c r="V647" s="6" t="s">
        <v>28</v>
      </c>
      <c r="X647" s="6" t="s">
        <v>962</v>
      </c>
      <c r="Y647">
        <f>COUNTA(H647:X647)</f>
        <v>16</v>
      </c>
    </row>
    <row r="648" spans="1:25" ht="15.75">
      <c r="A648" s="10" t="s">
        <v>861</v>
      </c>
      <c r="B648" s="10" t="s">
        <v>922</v>
      </c>
      <c r="C648" s="40" t="s">
        <v>910</v>
      </c>
      <c r="D648" s="33">
        <v>273000</v>
      </c>
      <c r="E648" s="11" t="s">
        <v>21</v>
      </c>
      <c r="F648" s="11" t="str">
        <f>E648</f>
        <v>MASCHERINE</v>
      </c>
      <c r="G648" s="11" t="s">
        <v>928</v>
      </c>
      <c r="I648" s="6" t="s">
        <v>913</v>
      </c>
      <c r="J648" s="6">
        <v>8000</v>
      </c>
      <c r="K648" s="133"/>
      <c r="L648" s="5">
        <v>273000</v>
      </c>
      <c r="M648" s="6">
        <v>8000</v>
      </c>
      <c r="N648" s="6">
        <v>18.28</v>
      </c>
      <c r="O648" s="6">
        <v>146240</v>
      </c>
      <c r="P648" s="6">
        <v>2</v>
      </c>
      <c r="Q648" s="6">
        <v>1</v>
      </c>
      <c r="R648" s="6" t="s">
        <v>26</v>
      </c>
      <c r="S648" s="6" t="s">
        <v>26</v>
      </c>
      <c r="T648" s="6" t="s">
        <v>912</v>
      </c>
      <c r="U648" s="6" t="s">
        <v>28</v>
      </c>
      <c r="V648" s="6" t="s">
        <v>28</v>
      </c>
      <c r="Y648">
        <f>COUNTA(H648:X648)</f>
        <v>13</v>
      </c>
    </row>
    <row r="649" spans="1:25" ht="15.75">
      <c r="A649" s="10" t="s">
        <v>861</v>
      </c>
      <c r="B649" s="10" t="s">
        <v>958</v>
      </c>
      <c r="C649" s="40" t="s">
        <v>955</v>
      </c>
      <c r="D649" s="33">
        <v>210000</v>
      </c>
      <c r="E649" s="11" t="s">
        <v>21</v>
      </c>
      <c r="F649" s="11" t="str">
        <f>E649</f>
        <v>MASCHERINE</v>
      </c>
      <c r="G649" s="11" t="s">
        <v>928</v>
      </c>
      <c r="H649" s="6" t="s">
        <v>928</v>
      </c>
      <c r="I649" s="6" t="s">
        <v>929</v>
      </c>
      <c r="J649" s="6">
        <v>9000</v>
      </c>
      <c r="K649" s="133">
        <v>7.5</v>
      </c>
      <c r="L649" s="5">
        <v>210000</v>
      </c>
      <c r="M649" s="6">
        <v>9000</v>
      </c>
      <c r="N649" s="6">
        <v>3.49</v>
      </c>
      <c r="O649" s="6">
        <v>31410</v>
      </c>
      <c r="P649" s="6">
        <v>21</v>
      </c>
      <c r="Q649" s="6" t="s">
        <v>324</v>
      </c>
      <c r="R649" s="6" t="s">
        <v>26</v>
      </c>
      <c r="S649" s="6" t="s">
        <v>82</v>
      </c>
      <c r="T649" s="6" t="s">
        <v>930</v>
      </c>
      <c r="U649" s="6" t="s">
        <v>28</v>
      </c>
      <c r="V649" s="6" t="s">
        <v>84</v>
      </c>
      <c r="W649" s="6" t="s">
        <v>931</v>
      </c>
      <c r="X649" s="6" t="s">
        <v>932</v>
      </c>
      <c r="Y649">
        <f>COUNTA(H649:X649)</f>
        <v>17</v>
      </c>
    </row>
    <row r="650" spans="1:25" ht="15.75">
      <c r="A650" s="10" t="s">
        <v>861</v>
      </c>
      <c r="B650" s="10" t="s">
        <v>958</v>
      </c>
      <c r="C650" s="40" t="s">
        <v>955</v>
      </c>
      <c r="D650" s="33">
        <v>210000</v>
      </c>
      <c r="E650" s="11" t="s">
        <v>21</v>
      </c>
      <c r="F650" s="11" t="str">
        <f>E650</f>
        <v>MASCHERINE</v>
      </c>
      <c r="G650" s="11" t="s">
        <v>928</v>
      </c>
      <c r="H650" s="6" t="s">
        <v>928</v>
      </c>
      <c r="I650" s="6" t="s">
        <v>933</v>
      </c>
      <c r="J650" s="6">
        <v>19000</v>
      </c>
      <c r="K650" s="133">
        <v>7.5</v>
      </c>
      <c r="L650" s="5">
        <v>210000</v>
      </c>
      <c r="M650" s="6">
        <v>19000</v>
      </c>
      <c r="N650" s="6">
        <v>4.45</v>
      </c>
      <c r="O650" s="6">
        <v>84550</v>
      </c>
      <c r="P650" s="6">
        <v>21</v>
      </c>
      <c r="Q650" s="6" t="s">
        <v>324</v>
      </c>
      <c r="R650" s="6" t="s">
        <v>26</v>
      </c>
      <c r="S650" s="6" t="s">
        <v>82</v>
      </c>
      <c r="T650" s="6" t="s">
        <v>934</v>
      </c>
      <c r="U650" s="6" t="s">
        <v>28</v>
      </c>
      <c r="V650" s="6" t="s">
        <v>84</v>
      </c>
      <c r="W650" s="6" t="s">
        <v>931</v>
      </c>
      <c r="X650" s="6" t="s">
        <v>932</v>
      </c>
      <c r="Y650">
        <f>COUNTA(H650:X650)</f>
        <v>17</v>
      </c>
    </row>
    <row r="651" spans="1:25" ht="15.75">
      <c r="A651" s="10" t="s">
        <v>861</v>
      </c>
      <c r="B651" s="10" t="s">
        <v>1032</v>
      </c>
      <c r="C651" s="40" t="s">
        <v>975</v>
      </c>
      <c r="D651" s="33">
        <v>214000</v>
      </c>
      <c r="E651" s="11" t="s">
        <v>21</v>
      </c>
      <c r="F651" s="11" t="str">
        <f>E651</f>
        <v>MASCHERINE</v>
      </c>
      <c r="G651" s="11" t="s">
        <v>928</v>
      </c>
      <c r="H651" s="6" t="s">
        <v>928</v>
      </c>
      <c r="I651" s="6" t="s">
        <v>976</v>
      </c>
      <c r="J651" s="6">
        <v>6000</v>
      </c>
      <c r="K651" s="133">
        <v>20.5</v>
      </c>
      <c r="L651" s="5">
        <v>123000</v>
      </c>
      <c r="M651" s="6">
        <v>6000</v>
      </c>
      <c r="N651" s="6">
        <v>20.28</v>
      </c>
      <c r="O651" s="6">
        <v>121680</v>
      </c>
      <c r="P651" s="6">
        <v>21</v>
      </c>
      <c r="Q651" s="6">
        <v>21</v>
      </c>
      <c r="R651" s="6" t="s">
        <v>26</v>
      </c>
      <c r="S651" s="6" t="s">
        <v>26</v>
      </c>
      <c r="T651" s="6" t="s">
        <v>972</v>
      </c>
      <c r="U651" s="6" t="s">
        <v>28</v>
      </c>
      <c r="V651" s="6" t="s">
        <v>28</v>
      </c>
      <c r="Y651">
        <f>COUNTA(H651:X651)</f>
        <v>15</v>
      </c>
    </row>
    <row r="652" spans="1:25" ht="15.75">
      <c r="A652" s="10" t="s">
        <v>861</v>
      </c>
      <c r="B652" s="10" t="s">
        <v>1032</v>
      </c>
      <c r="C652" s="40" t="s">
        <v>978</v>
      </c>
      <c r="D652" s="33">
        <v>127500</v>
      </c>
      <c r="E652" s="11" t="s">
        <v>21</v>
      </c>
      <c r="F652" s="11" t="str">
        <f>E652</f>
        <v>MASCHERINE</v>
      </c>
      <c r="G652" s="11" t="s">
        <v>928</v>
      </c>
      <c r="H652" s="6" t="s">
        <v>928</v>
      </c>
      <c r="I652" s="6" t="s">
        <v>979</v>
      </c>
      <c r="J652" s="6">
        <v>15000</v>
      </c>
      <c r="K652" s="133">
        <v>8.5</v>
      </c>
      <c r="L652" s="5">
        <v>127500</v>
      </c>
      <c r="M652" s="6">
        <v>15000</v>
      </c>
      <c r="N652" s="6">
        <v>8.5</v>
      </c>
      <c r="O652" s="6">
        <v>127500</v>
      </c>
      <c r="P652" s="6">
        <v>21</v>
      </c>
      <c r="Q652" s="6" t="s">
        <v>324</v>
      </c>
      <c r="R652" s="6" t="s">
        <v>26</v>
      </c>
      <c r="S652" s="6" t="s">
        <v>82</v>
      </c>
      <c r="T652" s="6" t="s">
        <v>980</v>
      </c>
      <c r="U652" s="6" t="s">
        <v>28</v>
      </c>
      <c r="V652" s="6" t="s">
        <v>84</v>
      </c>
      <c r="W652" s="6" t="s">
        <v>981</v>
      </c>
      <c r="X652" s="6" t="s">
        <v>932</v>
      </c>
      <c r="Y652">
        <f>COUNTA(H652:X652)</f>
        <v>17</v>
      </c>
    </row>
    <row r="653" spans="1:25" ht="15.75">
      <c r="A653" s="10" t="s">
        <v>861</v>
      </c>
      <c r="B653" s="10" t="s">
        <v>927</v>
      </c>
      <c r="C653" s="40" t="s">
        <v>923</v>
      </c>
      <c r="D653" s="33">
        <v>1728000</v>
      </c>
      <c r="E653" s="11" t="s">
        <v>21</v>
      </c>
      <c r="F653" s="11" t="str">
        <f>E653</f>
        <v>MASCHERINE</v>
      </c>
      <c r="G653" s="11"/>
      <c r="K653" s="133"/>
      <c r="Y653">
        <f>COUNTA(H653:X653)</f>
        <v>0</v>
      </c>
    </row>
    <row r="654" spans="1:25" ht="15.75">
      <c r="A654" s="10" t="s">
        <v>2035</v>
      </c>
      <c r="B654" s="10" t="s">
        <v>2061</v>
      </c>
      <c r="C654" s="32" t="s">
        <v>2062</v>
      </c>
      <c r="D654" s="32">
        <v>98000</v>
      </c>
      <c r="E654" s="5" t="s">
        <v>21</v>
      </c>
      <c r="F654" s="11" t="str">
        <f>E654</f>
        <v>MASCHERINE</v>
      </c>
      <c r="G654" s="11" t="s">
        <v>2308</v>
      </c>
      <c r="I654" s="6" t="s">
        <v>2063</v>
      </c>
      <c r="J654" s="6">
        <v>100000</v>
      </c>
      <c r="K654" s="133">
        <v>0.98</v>
      </c>
      <c r="L654" s="5">
        <v>98000</v>
      </c>
      <c r="M654" s="6">
        <v>100000</v>
      </c>
      <c r="N654" s="6">
        <v>0.98</v>
      </c>
      <c r="O654" s="6">
        <v>98000</v>
      </c>
      <c r="V654" s="6" t="s">
        <v>28</v>
      </c>
      <c r="Y654">
        <f>COUNTA(H654:X654)</f>
        <v>8</v>
      </c>
    </row>
    <row r="655" spans="1:25" ht="15.75">
      <c r="A655" s="10" t="s">
        <v>2035</v>
      </c>
      <c r="B655" s="10" t="s">
        <v>2036</v>
      </c>
      <c r="C655" s="32" t="s">
        <v>2037</v>
      </c>
      <c r="D655" s="32" t="s">
        <v>2038</v>
      </c>
      <c r="E655" s="5" t="s">
        <v>21</v>
      </c>
      <c r="F655" s="11" t="str">
        <f>E655</f>
        <v>MASCHERINE</v>
      </c>
      <c r="G655" s="11" t="s">
        <v>1169</v>
      </c>
      <c r="I655" s="6" t="s">
        <v>2039</v>
      </c>
      <c r="J655" s="6">
        <v>12500</v>
      </c>
      <c r="K655" s="133">
        <v>5.65</v>
      </c>
      <c r="L655" s="5">
        <v>70625</v>
      </c>
      <c r="M655" s="6">
        <v>12500</v>
      </c>
      <c r="N655" s="6">
        <v>5.65</v>
      </c>
      <c r="O655" s="6" t="s">
        <v>2040</v>
      </c>
      <c r="P655" s="6" t="s">
        <v>2041</v>
      </c>
      <c r="Q655" s="6" t="s">
        <v>2041</v>
      </c>
      <c r="R655" s="6" t="s">
        <v>26</v>
      </c>
      <c r="S655" s="6" t="s">
        <v>26</v>
      </c>
      <c r="T655" s="6" t="s">
        <v>2042</v>
      </c>
      <c r="U655" s="6" t="s">
        <v>28</v>
      </c>
      <c r="V655" s="6" t="s">
        <v>28</v>
      </c>
      <c r="Y655">
        <f>COUNTA(H655:X655)</f>
        <v>14</v>
      </c>
    </row>
    <row r="656" spans="1:25" ht="15.75">
      <c r="A656" s="10" t="s">
        <v>2035</v>
      </c>
      <c r="B656" s="10" t="s">
        <v>2093</v>
      </c>
      <c r="C656" s="32" t="s">
        <v>2094</v>
      </c>
      <c r="D656" s="32">
        <v>73260</v>
      </c>
      <c r="E656" s="5" t="s">
        <v>21</v>
      </c>
      <c r="F656" s="11" t="str">
        <f>E656</f>
        <v>MASCHERINE</v>
      </c>
      <c r="G656" s="11" t="s">
        <v>1169</v>
      </c>
      <c r="H656" s="6" t="s">
        <v>81</v>
      </c>
      <c r="I656" s="6" t="s">
        <v>2095</v>
      </c>
      <c r="J656" s="6">
        <v>19800</v>
      </c>
      <c r="K656" s="133">
        <v>3.7</v>
      </c>
      <c r="L656" s="5">
        <v>73260</v>
      </c>
      <c r="M656" s="6">
        <v>19800</v>
      </c>
      <c r="N656" s="6">
        <v>3.7</v>
      </c>
      <c r="O656" s="6">
        <v>73260</v>
      </c>
      <c r="P656" s="6" t="s">
        <v>2096</v>
      </c>
      <c r="Q656" s="6" t="s">
        <v>2045</v>
      </c>
      <c r="R656" s="6" t="s">
        <v>26</v>
      </c>
      <c r="S656" s="6" t="s">
        <v>26</v>
      </c>
      <c r="T656" s="6" t="s">
        <v>2097</v>
      </c>
      <c r="U656" s="6" t="s">
        <v>28</v>
      </c>
      <c r="V656" s="6" t="s">
        <v>28</v>
      </c>
      <c r="W656" s="6" t="s">
        <v>346</v>
      </c>
      <c r="X656" s="6" t="s">
        <v>346</v>
      </c>
      <c r="Y656">
        <f>COUNTA(H656:X656)</f>
        <v>17</v>
      </c>
    </row>
    <row r="657" spans="1:25" ht="15.75">
      <c r="A657" s="10" t="s">
        <v>1798</v>
      </c>
      <c r="B657" s="10" t="s">
        <v>1799</v>
      </c>
      <c r="C657" s="32">
        <v>8257256735</v>
      </c>
      <c r="D657" s="32">
        <v>69396.5</v>
      </c>
      <c r="E657" s="5" t="s">
        <v>1211</v>
      </c>
      <c r="F657" s="208" t="s">
        <v>21</v>
      </c>
      <c r="G657" s="208" t="s">
        <v>2308</v>
      </c>
      <c r="I657" s="6" t="s">
        <v>1800</v>
      </c>
      <c r="J657" s="6">
        <v>40000</v>
      </c>
      <c r="K657" s="133">
        <v>0.69</v>
      </c>
      <c r="O657" s="6">
        <v>27600</v>
      </c>
      <c r="P657" s="6">
        <v>10</v>
      </c>
      <c r="Q657" s="6">
        <v>10</v>
      </c>
      <c r="R657" s="6" t="s">
        <v>26</v>
      </c>
      <c r="S657" s="6" t="s">
        <v>26</v>
      </c>
      <c r="T657" s="6" t="s">
        <v>1801</v>
      </c>
      <c r="U657" s="6" t="s">
        <v>28</v>
      </c>
      <c r="V657" s="6" t="s">
        <v>28</v>
      </c>
      <c r="Y657">
        <f>COUNTA(H657:X657)</f>
        <v>11</v>
      </c>
    </row>
    <row r="658" spans="1:25" ht="15.75">
      <c r="A658" s="10" t="s">
        <v>1798</v>
      </c>
      <c r="B658" s="10" t="s">
        <v>1843</v>
      </c>
      <c r="C658" s="32">
        <v>8259740911</v>
      </c>
      <c r="D658" s="32">
        <v>50000</v>
      </c>
      <c r="E658" s="5" t="s">
        <v>21</v>
      </c>
      <c r="F658" s="11" t="str">
        <f>E658</f>
        <v>MASCHERINE</v>
      </c>
      <c r="G658" s="11" t="s">
        <v>2308</v>
      </c>
      <c r="H658" s="6" t="s">
        <v>49</v>
      </c>
      <c r="I658" s="6" t="s">
        <v>1844</v>
      </c>
      <c r="J658" s="6">
        <v>50000</v>
      </c>
      <c r="K658" s="133">
        <v>1</v>
      </c>
      <c r="L658" s="5">
        <v>50000</v>
      </c>
      <c r="M658" s="6">
        <v>50000</v>
      </c>
      <c r="N658" s="6">
        <v>1</v>
      </c>
      <c r="O658" s="6">
        <v>50000</v>
      </c>
      <c r="P658" s="6">
        <v>30</v>
      </c>
      <c r="Q658" s="6">
        <v>15</v>
      </c>
      <c r="R658" s="6" t="s">
        <v>26</v>
      </c>
      <c r="S658" s="6" t="s">
        <v>26</v>
      </c>
      <c r="T658" s="6" t="s">
        <v>1845</v>
      </c>
      <c r="U658" s="6" t="s">
        <v>28</v>
      </c>
      <c r="V658" s="6" t="s">
        <v>28</v>
      </c>
      <c r="Y658">
        <f>COUNTA(H658:X658)</f>
        <v>15</v>
      </c>
    </row>
    <row r="659" spans="1:25" ht="15.75">
      <c r="A659" s="10" t="s">
        <v>1798</v>
      </c>
      <c r="B659" s="10" t="s">
        <v>1799</v>
      </c>
      <c r="C659" s="32">
        <v>8257256735</v>
      </c>
      <c r="D659" s="32">
        <v>69396.5</v>
      </c>
      <c r="E659" s="5" t="s">
        <v>1211</v>
      </c>
      <c r="F659" s="208" t="s">
        <v>21</v>
      </c>
      <c r="G659" s="208" t="s">
        <v>1169</v>
      </c>
      <c r="I659" s="6" t="s">
        <v>1802</v>
      </c>
      <c r="J659" s="6">
        <v>8000</v>
      </c>
      <c r="K659" s="133">
        <v>4.99</v>
      </c>
      <c r="O659" s="6">
        <v>39920</v>
      </c>
      <c r="P659" s="6">
        <v>10</v>
      </c>
      <c r="Q659" s="6">
        <v>10</v>
      </c>
      <c r="R659" s="6" t="s">
        <v>26</v>
      </c>
      <c r="S659" s="6" t="s">
        <v>26</v>
      </c>
      <c r="T659" s="6" t="s">
        <v>1803</v>
      </c>
      <c r="U659" s="6" t="s">
        <v>28</v>
      </c>
      <c r="V659" s="6" t="s">
        <v>28</v>
      </c>
      <c r="Y659">
        <f>COUNTA(H659:X659)</f>
        <v>11</v>
      </c>
    </row>
    <row r="660" spans="1:25" ht="15.75">
      <c r="A660" s="10" t="s">
        <v>1798</v>
      </c>
      <c r="B660" s="10" t="s">
        <v>1862</v>
      </c>
      <c r="C660" s="32" t="s">
        <v>1863</v>
      </c>
      <c r="D660" s="32">
        <v>66000</v>
      </c>
      <c r="E660" s="5" t="s">
        <v>21</v>
      </c>
      <c r="F660" s="11" t="str">
        <f>E660</f>
        <v>MASCHERINE</v>
      </c>
      <c r="G660" s="11" t="s">
        <v>1169</v>
      </c>
      <c r="H660" s="6" t="s">
        <v>1864</v>
      </c>
      <c r="I660" s="6" t="s">
        <v>34</v>
      </c>
      <c r="J660" s="6">
        <v>10000</v>
      </c>
      <c r="K660" s="133">
        <v>2.8</v>
      </c>
      <c r="L660" s="5">
        <v>66000</v>
      </c>
      <c r="M660" s="6">
        <v>10000</v>
      </c>
      <c r="N660" s="6">
        <v>2.8</v>
      </c>
      <c r="O660" s="6">
        <v>66000</v>
      </c>
      <c r="P660" s="6">
        <v>8</v>
      </c>
      <c r="Q660" s="6">
        <v>8</v>
      </c>
      <c r="R660" s="6" t="s">
        <v>26</v>
      </c>
      <c r="S660" s="6" t="s">
        <v>26</v>
      </c>
      <c r="T660" s="6" t="s">
        <v>1865</v>
      </c>
      <c r="U660" s="6" t="s">
        <v>84</v>
      </c>
      <c r="V660" s="6" t="s">
        <v>84</v>
      </c>
      <c r="W660" s="6" t="s">
        <v>1866</v>
      </c>
      <c r="Y660">
        <f>COUNTA(H660:X660)</f>
        <v>16</v>
      </c>
    </row>
    <row r="661" spans="1:25" ht="15.75">
      <c r="A661" s="10" t="s">
        <v>1798</v>
      </c>
      <c r="B661" s="10" t="s">
        <v>1879</v>
      </c>
      <c r="C661" s="32">
        <v>8235112567</v>
      </c>
      <c r="D661" s="32">
        <v>190000</v>
      </c>
      <c r="E661" s="5" t="s">
        <v>21</v>
      </c>
      <c r="F661" s="11" t="str">
        <f>E661</f>
        <v>MASCHERINE</v>
      </c>
      <c r="G661" s="11" t="s">
        <v>1169</v>
      </c>
      <c r="H661" s="6" t="s">
        <v>81</v>
      </c>
      <c r="I661" s="6" t="s">
        <v>1880</v>
      </c>
      <c r="J661" s="6">
        <v>13000</v>
      </c>
      <c r="K661" s="133">
        <v>19</v>
      </c>
      <c r="L661" s="5">
        <v>190000</v>
      </c>
      <c r="M661" s="6">
        <v>13000</v>
      </c>
      <c r="N661" s="6">
        <v>4.42</v>
      </c>
      <c r="O661" s="6">
        <v>57500</v>
      </c>
      <c r="P661" s="6">
        <v>20</v>
      </c>
      <c r="R661" s="6" t="s">
        <v>82</v>
      </c>
      <c r="S661" s="6" t="s">
        <v>26</v>
      </c>
      <c r="U661" s="6" t="s">
        <v>28</v>
      </c>
      <c r="V661" s="6" t="s">
        <v>28</v>
      </c>
      <c r="Y661">
        <f>COUNTA(H661:X661)</f>
        <v>13</v>
      </c>
    </row>
    <row r="662" spans="1:25" ht="15.75">
      <c r="A662" s="10" t="s">
        <v>1798</v>
      </c>
      <c r="B662" s="10" t="s">
        <v>1850</v>
      </c>
      <c r="C662" s="32" t="s">
        <v>1851</v>
      </c>
      <c r="D662" s="32">
        <v>155000</v>
      </c>
      <c r="E662" s="5" t="s">
        <v>21</v>
      </c>
      <c r="F662" s="11" t="str">
        <f>E662</f>
        <v>MASCHERINE</v>
      </c>
      <c r="G662" s="11" t="s">
        <v>928</v>
      </c>
      <c r="H662" s="6" t="s">
        <v>928</v>
      </c>
      <c r="I662" s="6" t="s">
        <v>1852</v>
      </c>
      <c r="J662" s="6">
        <v>20000</v>
      </c>
      <c r="K662" s="133">
        <v>7.75</v>
      </c>
      <c r="L662" s="5">
        <v>155000</v>
      </c>
      <c r="M662" s="6">
        <v>20000</v>
      </c>
      <c r="N662" s="6">
        <v>6.5</v>
      </c>
      <c r="O662" s="6">
        <v>130000</v>
      </c>
      <c r="P662" s="6">
        <v>10</v>
      </c>
      <c r="Q662" s="6">
        <v>10</v>
      </c>
      <c r="R662" s="6" t="s">
        <v>82</v>
      </c>
      <c r="S662" s="6" t="s">
        <v>82</v>
      </c>
      <c r="U662" s="6" t="s">
        <v>84</v>
      </c>
      <c r="V662" s="6" t="s">
        <v>84</v>
      </c>
      <c r="W662" s="6" t="s">
        <v>1853</v>
      </c>
      <c r="X662" s="6" t="s">
        <v>1854</v>
      </c>
      <c r="Y662">
        <f>COUNTA(H662:X662)</f>
        <v>16</v>
      </c>
    </row>
    <row r="663" spans="1:25" ht="15.75">
      <c r="A663" s="10" t="s">
        <v>1798</v>
      </c>
      <c r="B663" s="10" t="s">
        <v>1862</v>
      </c>
      <c r="C663" s="32" t="s">
        <v>1863</v>
      </c>
      <c r="D663" s="32">
        <v>66000</v>
      </c>
      <c r="E663" s="5" t="s">
        <v>21</v>
      </c>
      <c r="F663" s="11" t="str">
        <f>E663</f>
        <v>MASCHERINE</v>
      </c>
      <c r="G663" s="11" t="s">
        <v>928</v>
      </c>
      <c r="H663" s="6" t="s">
        <v>1864</v>
      </c>
      <c r="I663" s="6" t="s">
        <v>1867</v>
      </c>
      <c r="J663" s="6">
        <v>10000</v>
      </c>
      <c r="K663" s="133">
        <v>3.8</v>
      </c>
      <c r="L663" s="5">
        <v>66000</v>
      </c>
      <c r="M663" s="6">
        <v>10000</v>
      </c>
      <c r="N663" s="6">
        <v>3.8</v>
      </c>
      <c r="O663" s="6">
        <v>66000</v>
      </c>
      <c r="P663" s="6">
        <v>8</v>
      </c>
      <c r="Q663" s="6">
        <v>8</v>
      </c>
      <c r="R663" s="6" t="s">
        <v>26</v>
      </c>
      <c r="S663" s="6" t="s">
        <v>26</v>
      </c>
      <c r="T663" s="6" t="s">
        <v>1865</v>
      </c>
      <c r="U663" s="6" t="s">
        <v>84</v>
      </c>
      <c r="V663" s="6" t="s">
        <v>84</v>
      </c>
      <c r="W663" s="6" t="s">
        <v>1866</v>
      </c>
      <c r="Y663">
        <f>COUNTA(H663:X663)</f>
        <v>16</v>
      </c>
    </row>
    <row r="664" spans="1:25" ht="15.75">
      <c r="A664" s="10" t="s">
        <v>1798</v>
      </c>
      <c r="B664" s="10" t="s">
        <v>1879</v>
      </c>
      <c r="C664" s="32" t="s">
        <v>1881</v>
      </c>
      <c r="D664" s="32">
        <v>144875</v>
      </c>
      <c r="E664" s="5" t="s">
        <v>1211</v>
      </c>
      <c r="F664" s="208" t="s">
        <v>21</v>
      </c>
      <c r="G664" s="208" t="s">
        <v>2309</v>
      </c>
      <c r="I664" s="6" t="s">
        <v>1880</v>
      </c>
      <c r="J664" s="6">
        <v>5000</v>
      </c>
      <c r="K664" s="133">
        <v>7.4</v>
      </c>
      <c r="L664" s="5">
        <v>144875</v>
      </c>
      <c r="M664" s="6">
        <v>700</v>
      </c>
      <c r="N664" s="6">
        <v>4.9000000000000004</v>
      </c>
      <c r="O664" s="6">
        <v>3430</v>
      </c>
      <c r="P664" s="6">
        <v>10</v>
      </c>
      <c r="R664" s="6" t="s">
        <v>82</v>
      </c>
      <c r="S664" s="6" t="s">
        <v>26</v>
      </c>
      <c r="U664" s="6" t="s">
        <v>84</v>
      </c>
      <c r="V664" s="6" t="s">
        <v>28</v>
      </c>
      <c r="X664" s="6" t="s">
        <v>1885</v>
      </c>
      <c r="Y664">
        <f>COUNTA(H664:X664)</f>
        <v>13</v>
      </c>
    </row>
    <row r="665" spans="1:25" ht="15.75">
      <c r="A665" s="10" t="s">
        <v>1916</v>
      </c>
      <c r="B665" s="10" t="s">
        <v>1928</v>
      </c>
      <c r="C665" s="32" t="s">
        <v>1932</v>
      </c>
      <c r="D665" s="32">
        <v>4900000</v>
      </c>
      <c r="E665" s="5" t="s">
        <v>1211</v>
      </c>
      <c r="F665" s="208" t="s">
        <v>21</v>
      </c>
      <c r="G665" s="208" t="s">
        <v>1169</v>
      </c>
      <c r="H665" s="6" t="s">
        <v>1935</v>
      </c>
      <c r="I665" s="6" t="s">
        <v>1935</v>
      </c>
      <c r="J665" s="6">
        <v>100000</v>
      </c>
      <c r="K665" s="133">
        <v>3.58</v>
      </c>
      <c r="L665" s="5">
        <v>358000</v>
      </c>
      <c r="M665" s="6">
        <v>100000</v>
      </c>
      <c r="N665" s="6">
        <v>3.58</v>
      </c>
      <c r="O665" s="6">
        <v>358000</v>
      </c>
      <c r="P665" s="6">
        <v>365</v>
      </c>
      <c r="Q665" s="6">
        <v>365</v>
      </c>
      <c r="S665" s="6" t="s">
        <v>26</v>
      </c>
      <c r="Y665">
        <f>COUNTA(H665:X665)</f>
        <v>11</v>
      </c>
    </row>
    <row r="666" spans="1:25" ht="15.75">
      <c r="A666" s="10" t="s">
        <v>1916</v>
      </c>
      <c r="B666" s="10" t="s">
        <v>1928</v>
      </c>
      <c r="C666" s="32" t="s">
        <v>1929</v>
      </c>
      <c r="D666" s="32">
        <v>19000000</v>
      </c>
      <c r="E666" s="5" t="s">
        <v>21</v>
      </c>
      <c r="F666" s="11" t="str">
        <f>E666</f>
        <v>MASCHERINE</v>
      </c>
      <c r="G666" s="11" t="s">
        <v>1169</v>
      </c>
      <c r="H666" s="6" t="s">
        <v>1930</v>
      </c>
      <c r="I666" s="6" t="s">
        <v>1930</v>
      </c>
      <c r="J666" s="6">
        <v>2000000</v>
      </c>
      <c r="K666" s="133">
        <v>2.75</v>
      </c>
      <c r="L666" s="5">
        <v>5500000</v>
      </c>
      <c r="M666" s="6">
        <v>2000000</v>
      </c>
      <c r="N666" s="6">
        <v>2.75</v>
      </c>
      <c r="O666" s="6">
        <v>5500000</v>
      </c>
      <c r="P666" s="6">
        <v>365</v>
      </c>
      <c r="Q666" s="6">
        <v>365</v>
      </c>
      <c r="R666" s="6" t="s">
        <v>26</v>
      </c>
      <c r="S666" s="6" t="s">
        <v>26</v>
      </c>
      <c r="T666" s="6" t="s">
        <v>1931</v>
      </c>
      <c r="Y666">
        <f>COUNTA(H666:X666)</f>
        <v>13</v>
      </c>
    </row>
    <row r="667" spans="1:25" ht="15.75">
      <c r="A667" s="10" t="s">
        <v>1916</v>
      </c>
      <c r="B667" s="10" t="s">
        <v>1928</v>
      </c>
      <c r="C667" s="32" t="s">
        <v>1932</v>
      </c>
      <c r="D667" s="32">
        <v>4900000</v>
      </c>
      <c r="E667" s="5" t="s">
        <v>1211</v>
      </c>
      <c r="F667" s="208" t="s">
        <v>21</v>
      </c>
      <c r="G667" s="208" t="s">
        <v>928</v>
      </c>
      <c r="H667" s="6" t="s">
        <v>1936</v>
      </c>
      <c r="I667" s="6" t="s">
        <v>1936</v>
      </c>
      <c r="J667" s="6">
        <v>500000</v>
      </c>
      <c r="K667" s="133">
        <v>6.5</v>
      </c>
      <c r="L667" s="5">
        <v>3250000</v>
      </c>
      <c r="M667" s="6">
        <v>500000</v>
      </c>
      <c r="N667" s="6">
        <v>6.5</v>
      </c>
      <c r="O667" s="6">
        <v>3250000</v>
      </c>
      <c r="S667" s="6" t="s">
        <v>26</v>
      </c>
      <c r="Y667">
        <f>COUNTA(H667:X667)</f>
        <v>9</v>
      </c>
    </row>
    <row r="668" spans="1:25" ht="15.75">
      <c r="A668" s="10" t="s">
        <v>1916</v>
      </c>
      <c r="B668" s="10" t="s">
        <v>1928</v>
      </c>
      <c r="C668" s="32" t="s">
        <v>1932</v>
      </c>
      <c r="D668" s="32">
        <v>4900000</v>
      </c>
      <c r="E668" s="5" t="s">
        <v>1211</v>
      </c>
      <c r="F668" s="208" t="s">
        <v>21</v>
      </c>
      <c r="G668" s="208" t="s">
        <v>2309</v>
      </c>
      <c r="H668" s="6" t="s">
        <v>1934</v>
      </c>
      <c r="I668" s="6" t="s">
        <v>1934</v>
      </c>
      <c r="J668" s="6">
        <v>100000</v>
      </c>
      <c r="K668" s="133">
        <v>1.1000000000000001</v>
      </c>
      <c r="L668" s="5">
        <v>110000</v>
      </c>
      <c r="M668" s="6">
        <v>100000</v>
      </c>
      <c r="N668" s="6">
        <v>1.1000000000000001</v>
      </c>
      <c r="O668" s="6">
        <v>110000</v>
      </c>
      <c r="S668" s="6" t="s">
        <v>26</v>
      </c>
      <c r="Y668">
        <f>COUNTA(H668:X668)</f>
        <v>9</v>
      </c>
    </row>
    <row r="669" spans="1:25" ht="15.75">
      <c r="A669" s="10" t="s">
        <v>1916</v>
      </c>
      <c r="B669" s="10" t="s">
        <v>1917</v>
      </c>
      <c r="C669" s="32" t="s">
        <v>1918</v>
      </c>
      <c r="D669" s="32">
        <v>250000</v>
      </c>
      <c r="E669" s="5" t="s">
        <v>21</v>
      </c>
      <c r="F669" s="11" t="str">
        <f>E669</f>
        <v>MASCHERINE</v>
      </c>
      <c r="G669" s="11"/>
      <c r="K669" s="133"/>
      <c r="X669" s="6" t="s">
        <v>1919</v>
      </c>
      <c r="Y669">
        <f>COUNTA(H669:X669)</f>
        <v>1</v>
      </c>
    </row>
    <row r="670" spans="1:25" ht="15.75">
      <c r="A670" s="10" t="s">
        <v>1916</v>
      </c>
      <c r="B670" s="10" t="s">
        <v>1975</v>
      </c>
      <c r="C670" s="32" t="s">
        <v>1976</v>
      </c>
      <c r="D670" s="32">
        <v>208890</v>
      </c>
      <c r="E670" s="5" t="s">
        <v>21</v>
      </c>
      <c r="F670" s="11" t="str">
        <f>E670</f>
        <v>MASCHERINE</v>
      </c>
      <c r="G670" s="11"/>
      <c r="K670" s="133"/>
      <c r="Y670">
        <f>COUNTA(H670:X670)</f>
        <v>0</v>
      </c>
    </row>
    <row r="671" spans="1:25" ht="15.75">
      <c r="A671" s="10" t="s">
        <v>2106</v>
      </c>
      <c r="B671" s="10" t="s">
        <v>2107</v>
      </c>
      <c r="E671" s="5" t="s">
        <v>21</v>
      </c>
      <c r="F671" s="11" t="str">
        <f>E671</f>
        <v>MASCHERINE</v>
      </c>
      <c r="G671" s="11" t="s">
        <v>2308</v>
      </c>
      <c r="I671" s="6" t="s">
        <v>2108</v>
      </c>
      <c r="J671" s="6">
        <v>1000000</v>
      </c>
      <c r="K671" s="133">
        <v>0.4</v>
      </c>
      <c r="L671" s="5">
        <v>1065000</v>
      </c>
      <c r="M671" s="6">
        <v>1000000</v>
      </c>
      <c r="N671" s="6">
        <v>0.4</v>
      </c>
      <c r="O671" s="6">
        <v>400000</v>
      </c>
      <c r="P671" s="6" t="s">
        <v>2109</v>
      </c>
      <c r="Q671" s="6" t="s">
        <v>2110</v>
      </c>
      <c r="R671" s="6" t="s">
        <v>82</v>
      </c>
      <c r="S671" s="6" t="s">
        <v>82</v>
      </c>
      <c r="T671" s="6" t="s">
        <v>2111</v>
      </c>
      <c r="U671" s="6" t="s">
        <v>28</v>
      </c>
      <c r="V671" s="6" t="s">
        <v>28</v>
      </c>
      <c r="W671" s="6" t="s">
        <v>2112</v>
      </c>
      <c r="X671" s="6" t="s">
        <v>2112</v>
      </c>
      <c r="Y671">
        <f>COUNTA(H671:X671)</f>
        <v>16</v>
      </c>
    </row>
    <row r="672" spans="1:25" ht="15.75">
      <c r="A672" s="10" t="s">
        <v>2106</v>
      </c>
      <c r="B672" s="10" t="s">
        <v>2145</v>
      </c>
      <c r="C672" s="32" t="s">
        <v>2146</v>
      </c>
      <c r="D672" s="32">
        <v>8200000</v>
      </c>
      <c r="E672" s="46" t="s">
        <v>21</v>
      </c>
      <c r="F672" s="11" t="str">
        <f>E672</f>
        <v>MASCHERINE</v>
      </c>
      <c r="G672" s="11" t="s">
        <v>2308</v>
      </c>
      <c r="H672" s="6" t="s">
        <v>2147</v>
      </c>
      <c r="I672" s="6" t="s">
        <v>2148</v>
      </c>
      <c r="J672" s="6">
        <v>2000000</v>
      </c>
      <c r="K672" s="133" t="s">
        <v>110</v>
      </c>
      <c r="M672" s="6">
        <v>2000000</v>
      </c>
      <c r="N672" s="6">
        <v>0.65</v>
      </c>
      <c r="O672" s="6">
        <v>1300000</v>
      </c>
      <c r="P672" s="6">
        <v>60</v>
      </c>
      <c r="Q672" s="6">
        <v>120</v>
      </c>
      <c r="R672" s="6" t="s">
        <v>26</v>
      </c>
      <c r="S672" s="6" t="s">
        <v>26</v>
      </c>
      <c r="T672" s="6" t="s">
        <v>2149</v>
      </c>
      <c r="U672" s="6" t="s">
        <v>26</v>
      </c>
      <c r="V672" s="6" t="s">
        <v>26</v>
      </c>
      <c r="W672" s="6" t="s">
        <v>2150</v>
      </c>
      <c r="Y672">
        <f>COUNTA(H672:X672)</f>
        <v>15</v>
      </c>
    </row>
    <row r="673" spans="1:25" ht="15.75">
      <c r="A673" s="10" t="s">
        <v>2106</v>
      </c>
      <c r="B673" s="10" t="s">
        <v>2107</v>
      </c>
      <c r="E673" s="5" t="s">
        <v>21</v>
      </c>
      <c r="F673" s="11" t="str">
        <f>E673</f>
        <v>MASCHERINE</v>
      </c>
      <c r="G673" s="11" t="s">
        <v>1169</v>
      </c>
      <c r="I673" s="6" t="s">
        <v>2113</v>
      </c>
      <c r="J673" s="6">
        <v>500000</v>
      </c>
      <c r="K673" s="133">
        <v>1.33</v>
      </c>
      <c r="L673" s="5">
        <v>1065000</v>
      </c>
      <c r="M673" s="6">
        <v>500000</v>
      </c>
      <c r="N673" s="6">
        <v>1.33</v>
      </c>
      <c r="O673" s="6">
        <v>665000</v>
      </c>
      <c r="R673" s="6" t="s">
        <v>26</v>
      </c>
      <c r="S673" s="6" t="s">
        <v>26</v>
      </c>
      <c r="Y673">
        <f>COUNTA(H673:X673)</f>
        <v>9</v>
      </c>
    </row>
    <row r="674" spans="1:25" ht="15.75">
      <c r="A674" s="10" t="s">
        <v>2106</v>
      </c>
      <c r="B674" s="10" t="s">
        <v>2174</v>
      </c>
      <c r="C674" s="32" t="s">
        <v>2175</v>
      </c>
      <c r="D674" s="32">
        <v>737500</v>
      </c>
      <c r="E674" s="5" t="s">
        <v>21</v>
      </c>
      <c r="F674" s="11" t="str">
        <f>E674</f>
        <v>MASCHERINE</v>
      </c>
      <c r="G674" s="11" t="s">
        <v>1169</v>
      </c>
      <c r="H674" s="6" t="s">
        <v>81</v>
      </c>
      <c r="I674" s="6" t="s">
        <v>2176</v>
      </c>
      <c r="J674" s="6">
        <v>250000</v>
      </c>
      <c r="K674" s="133">
        <v>2.95</v>
      </c>
      <c r="L674" s="5">
        <v>737500</v>
      </c>
      <c r="M674" s="6">
        <v>250000</v>
      </c>
      <c r="N674" s="6">
        <v>2.95</v>
      </c>
      <c r="O674" s="6">
        <v>737500</v>
      </c>
      <c r="P674" s="6">
        <v>12</v>
      </c>
      <c r="Q674" s="6">
        <v>19</v>
      </c>
      <c r="R674" s="6" t="s">
        <v>26</v>
      </c>
      <c r="S674" s="6" t="s">
        <v>82</v>
      </c>
      <c r="T674" s="6" t="s">
        <v>2177</v>
      </c>
      <c r="U674" s="6" t="s">
        <v>28</v>
      </c>
      <c r="V674" s="6" t="s">
        <v>28</v>
      </c>
      <c r="W674" s="6" t="s">
        <v>2178</v>
      </c>
      <c r="Y674">
        <f>COUNTA(H674:X674)</f>
        <v>16</v>
      </c>
    </row>
    <row r="675" spans="1:25" ht="15.75">
      <c r="A675" s="10" t="s">
        <v>2200</v>
      </c>
      <c r="B675" s="10" t="s">
        <v>2293</v>
      </c>
      <c r="C675" s="32">
        <v>8254285377</v>
      </c>
      <c r="D675" s="32">
        <v>5700000</v>
      </c>
      <c r="E675" s="5" t="s">
        <v>21</v>
      </c>
      <c r="F675" s="11" t="str">
        <f>E675</f>
        <v>MASCHERINE</v>
      </c>
      <c r="G675" s="11" t="s">
        <v>1169</v>
      </c>
      <c r="H675" s="6" t="s">
        <v>81</v>
      </c>
      <c r="I675" s="6" t="s">
        <v>2294</v>
      </c>
      <c r="J675" s="6">
        <v>1500000</v>
      </c>
      <c r="K675" s="133">
        <v>3.8</v>
      </c>
      <c r="L675" s="5">
        <v>5700000</v>
      </c>
      <c r="M675" s="6">
        <v>1500000</v>
      </c>
      <c r="N675" s="6">
        <v>3.8</v>
      </c>
      <c r="O675" s="6">
        <v>5700000</v>
      </c>
      <c r="P675" s="6">
        <v>53</v>
      </c>
      <c r="Q675" s="6">
        <v>53</v>
      </c>
      <c r="R675" s="6" t="s">
        <v>26</v>
      </c>
      <c r="S675" s="6" t="s">
        <v>82</v>
      </c>
      <c r="T675" s="6" t="s">
        <v>2295</v>
      </c>
      <c r="U675" s="6" t="s">
        <v>28</v>
      </c>
      <c r="V675" s="6" t="s">
        <v>28</v>
      </c>
      <c r="X675" s="6" t="s">
        <v>2296</v>
      </c>
      <c r="Y675">
        <f>COUNTA(H675:X675)</f>
        <v>16</v>
      </c>
    </row>
    <row r="676" spans="1:25" ht="75">
      <c r="A676" s="10" t="s">
        <v>1232</v>
      </c>
      <c r="B676" s="68" t="s">
        <v>1332</v>
      </c>
      <c r="C676" s="47">
        <v>8248912187</v>
      </c>
      <c r="D676" s="80">
        <v>2720000</v>
      </c>
      <c r="E676" s="52" t="s">
        <v>1333</v>
      </c>
      <c r="F676" s="11" t="s">
        <v>21</v>
      </c>
      <c r="G676" s="11" t="s">
        <v>2308</v>
      </c>
      <c r="H676" s="6" t="s">
        <v>49</v>
      </c>
      <c r="I676" s="66" t="s">
        <v>1334</v>
      </c>
      <c r="J676" s="87">
        <v>4000000</v>
      </c>
      <c r="K676" s="133">
        <v>0.68</v>
      </c>
      <c r="L676" s="83">
        <v>2720000</v>
      </c>
      <c r="M676" s="88">
        <v>4000000</v>
      </c>
      <c r="N676" s="6">
        <v>0.68</v>
      </c>
      <c r="O676" s="82">
        <v>2720000</v>
      </c>
      <c r="P676" s="84" t="s">
        <v>1335</v>
      </c>
      <c r="Q676" s="6">
        <v>16</v>
      </c>
      <c r="R676" s="6" t="s">
        <v>26</v>
      </c>
      <c r="S676" s="6" t="s">
        <v>26</v>
      </c>
      <c r="T676" s="84" t="s">
        <v>1336</v>
      </c>
      <c r="U676" s="50" t="s">
        <v>28</v>
      </c>
      <c r="V676" s="50" t="s">
        <v>28</v>
      </c>
      <c r="W676" s="50"/>
      <c r="X676" s="84" t="s">
        <v>1337</v>
      </c>
      <c r="Y676">
        <f>COUNTA(H676:X676)</f>
        <v>16</v>
      </c>
    </row>
    <row r="677" spans="1:25" ht="15.75">
      <c r="A677" s="10" t="s">
        <v>1492</v>
      </c>
      <c r="B677" s="10" t="s">
        <v>1500</v>
      </c>
      <c r="C677" s="47" t="s">
        <v>1510</v>
      </c>
      <c r="D677" s="94">
        <v>94980</v>
      </c>
      <c r="E677" s="52" t="s">
        <v>35</v>
      </c>
      <c r="F677" s="11" t="str">
        <f>E677</f>
        <v>TAMPONI, REAGENTI, TEST DIAGNOSTICI</v>
      </c>
      <c r="G677" s="11"/>
      <c r="H677" s="60" t="s">
        <v>59</v>
      </c>
      <c r="I677" s="13" t="s">
        <v>1511</v>
      </c>
      <c r="J677" s="97">
        <v>3000</v>
      </c>
      <c r="K677" s="55">
        <f>D677/3000</f>
        <v>31.66</v>
      </c>
      <c r="L677" s="56">
        <v>94980</v>
      </c>
      <c r="M677" s="18">
        <v>3000</v>
      </c>
      <c r="N677" s="104">
        <f>90000/M677</f>
        <v>30</v>
      </c>
      <c r="O677" s="104">
        <v>90000</v>
      </c>
      <c r="P677" s="14" t="s">
        <v>1512</v>
      </c>
      <c r="Q677" s="14" t="s">
        <v>1513</v>
      </c>
      <c r="R677" s="13" t="s">
        <v>26</v>
      </c>
      <c r="S677" s="13" t="s">
        <v>26</v>
      </c>
      <c r="T677" s="12" t="s">
        <v>1514</v>
      </c>
      <c r="U677" s="98" t="s">
        <v>28</v>
      </c>
      <c r="V677" s="98" t="s">
        <v>28</v>
      </c>
      <c r="W677" s="50"/>
      <c r="Y677">
        <f>COUNTA(H677:X677)</f>
        <v>15</v>
      </c>
    </row>
    <row r="678" spans="1:25" ht="15.75">
      <c r="A678" s="10" t="s">
        <v>1492</v>
      </c>
      <c r="B678" s="10" t="s">
        <v>1515</v>
      </c>
      <c r="C678" s="47" t="s">
        <v>1516</v>
      </c>
      <c r="D678" s="94">
        <v>93000</v>
      </c>
      <c r="E678" s="52" t="s">
        <v>35</v>
      </c>
      <c r="F678" s="11" t="str">
        <f>E678</f>
        <v>TAMPONI, REAGENTI, TEST DIAGNOSTICI</v>
      </c>
      <c r="G678" s="11"/>
      <c r="J678" s="49"/>
      <c r="K678" s="133"/>
      <c r="U678" s="50"/>
      <c r="V678" s="50"/>
      <c r="W678" s="50"/>
      <c r="Y678">
        <f>COUNTA(H678:X678)</f>
        <v>0</v>
      </c>
    </row>
    <row r="679" spans="1:25" ht="15.75">
      <c r="A679" s="10" t="s">
        <v>1533</v>
      </c>
      <c r="B679" s="10" t="s">
        <v>1534</v>
      </c>
      <c r="C679" s="47">
        <v>8242287666</v>
      </c>
      <c r="D679" s="94">
        <v>198000</v>
      </c>
      <c r="E679" s="52" t="s">
        <v>35</v>
      </c>
      <c r="F679" s="11" t="str">
        <f>E679</f>
        <v>TAMPONI, REAGENTI, TEST DIAGNOSTICI</v>
      </c>
      <c r="G679" s="11"/>
      <c r="I679" s="13" t="s">
        <v>1550</v>
      </c>
      <c r="J679" s="97" t="s">
        <v>1551</v>
      </c>
      <c r="K679" s="55">
        <v>18</v>
      </c>
      <c r="L679" s="56">
        <v>198000</v>
      </c>
      <c r="M679" s="103" t="s">
        <v>1552</v>
      </c>
      <c r="N679" s="104">
        <v>16</v>
      </c>
      <c r="O679" s="17">
        <v>176000</v>
      </c>
      <c r="P679" s="14"/>
      <c r="Q679" s="14"/>
      <c r="R679" s="13" t="s">
        <v>26</v>
      </c>
      <c r="S679" s="13" t="s">
        <v>26</v>
      </c>
      <c r="T679" s="13" t="s">
        <v>1553</v>
      </c>
      <c r="U679" s="98" t="s">
        <v>28</v>
      </c>
      <c r="V679" s="98" t="s">
        <v>28</v>
      </c>
      <c r="W679" s="50"/>
      <c r="Y679">
        <f>COUNTA(H679:X679)</f>
        <v>12</v>
      </c>
    </row>
    <row r="680" spans="1:25" ht="15.75">
      <c r="A680" s="10" t="s">
        <v>1533</v>
      </c>
      <c r="B680" s="10" t="s">
        <v>1564</v>
      </c>
      <c r="C680" s="47" t="s">
        <v>1565</v>
      </c>
      <c r="D680" s="94">
        <v>99200</v>
      </c>
      <c r="E680" s="52" t="s">
        <v>35</v>
      </c>
      <c r="F680" s="11" t="str">
        <f>E680</f>
        <v>TAMPONI, REAGENTI, TEST DIAGNOSTICI</v>
      </c>
      <c r="G680" s="11"/>
      <c r="I680" s="13" t="s">
        <v>1566</v>
      </c>
      <c r="J680" s="97">
        <v>6200</v>
      </c>
      <c r="K680" s="55">
        <v>16</v>
      </c>
      <c r="L680" s="56">
        <v>99200</v>
      </c>
      <c r="M680" s="18">
        <v>6200</v>
      </c>
      <c r="N680" s="17">
        <v>16</v>
      </c>
      <c r="O680" s="17">
        <v>99200</v>
      </c>
      <c r="P680" s="14">
        <v>10</v>
      </c>
      <c r="Q680" s="14">
        <v>30</v>
      </c>
      <c r="R680" s="13" t="s">
        <v>918</v>
      </c>
      <c r="S680" s="13" t="s">
        <v>918</v>
      </c>
      <c r="T680" s="13" t="s">
        <v>1567</v>
      </c>
      <c r="U680" s="98" t="s">
        <v>28</v>
      </c>
      <c r="V680" s="98" t="s">
        <v>28</v>
      </c>
      <c r="W680" s="50"/>
      <c r="Y680">
        <f>COUNTA(H680:X680)</f>
        <v>14</v>
      </c>
    </row>
    <row r="681" spans="1:25" ht="30">
      <c r="A681" s="10" t="s">
        <v>1051</v>
      </c>
      <c r="B681" s="10" t="s">
        <v>1065</v>
      </c>
      <c r="C681" s="47" t="s">
        <v>1066</v>
      </c>
      <c r="D681" s="51">
        <v>100000</v>
      </c>
      <c r="E681" s="52" t="s">
        <v>35</v>
      </c>
      <c r="F681" s="11" t="str">
        <f>E681</f>
        <v>TAMPONI, REAGENTI, TEST DIAGNOSTICI</v>
      </c>
      <c r="G681" s="11"/>
      <c r="H681" s="60" t="s">
        <v>59</v>
      </c>
      <c r="I681" s="66" t="s">
        <v>1067</v>
      </c>
      <c r="J681" s="97">
        <v>10000</v>
      </c>
      <c r="K681" s="55">
        <v>10</v>
      </c>
      <c r="L681" s="56">
        <v>100000</v>
      </c>
      <c r="M681" s="18">
        <v>10000</v>
      </c>
      <c r="N681" s="17" t="s">
        <v>1068</v>
      </c>
      <c r="O681" s="17">
        <v>90000</v>
      </c>
      <c r="P681" s="14">
        <v>180</v>
      </c>
      <c r="Q681" s="14">
        <v>180</v>
      </c>
      <c r="R681" s="13" t="s">
        <v>82</v>
      </c>
      <c r="S681" s="13" t="s">
        <v>26</v>
      </c>
      <c r="T681" s="13" t="s">
        <v>1069</v>
      </c>
      <c r="U681" s="98" t="s">
        <v>28</v>
      </c>
      <c r="V681" s="98" t="s">
        <v>28</v>
      </c>
      <c r="W681" s="98" t="s">
        <v>82</v>
      </c>
      <c r="Y681">
        <f>COUNTA(H681:X681)</f>
        <v>16</v>
      </c>
    </row>
    <row r="682" spans="1:25" ht="31.5">
      <c r="A682" s="10" t="s">
        <v>1051</v>
      </c>
      <c r="B682" s="10" t="s">
        <v>1123</v>
      </c>
      <c r="C682" s="47">
        <v>8.268723E+17</v>
      </c>
      <c r="D682" s="51">
        <v>288083</v>
      </c>
      <c r="E682" s="52" t="s">
        <v>35</v>
      </c>
      <c r="F682" s="11" t="str">
        <f>E682</f>
        <v>TAMPONI, REAGENTI, TEST DIAGNOSTICI</v>
      </c>
      <c r="G682" s="11"/>
      <c r="H682" s="13" t="s">
        <v>59</v>
      </c>
      <c r="I682" s="110" t="s">
        <v>1140</v>
      </c>
      <c r="J682" s="97">
        <v>501</v>
      </c>
      <c r="K682" s="55" t="s">
        <v>1141</v>
      </c>
      <c r="L682" s="56">
        <v>288083</v>
      </c>
      <c r="M682" s="18">
        <v>501</v>
      </c>
      <c r="N682" s="17" t="s">
        <v>1142</v>
      </c>
      <c r="O682" s="17">
        <v>288083</v>
      </c>
      <c r="P682" s="14" t="s">
        <v>1143</v>
      </c>
      <c r="Q682" s="14" t="s">
        <v>1143</v>
      </c>
      <c r="R682" s="13" t="s">
        <v>26</v>
      </c>
      <c r="S682" s="13" t="s">
        <v>26</v>
      </c>
      <c r="T682" s="13" t="s">
        <v>1144</v>
      </c>
      <c r="U682" s="98" t="s">
        <v>28</v>
      </c>
      <c r="V682" s="98" t="s">
        <v>28</v>
      </c>
      <c r="W682" s="98" t="s">
        <v>52</v>
      </c>
      <c r="X682" s="13" t="s">
        <v>1145</v>
      </c>
      <c r="Y682">
        <f>COUNTA(H682:X682)</f>
        <v>17</v>
      </c>
    </row>
    <row r="683" spans="1:25" ht="110.25">
      <c r="A683" s="10" t="s">
        <v>1051</v>
      </c>
      <c r="B683" s="10" t="s">
        <v>1167</v>
      </c>
      <c r="C683" s="47">
        <v>8253807900</v>
      </c>
      <c r="D683" s="51">
        <v>149600</v>
      </c>
      <c r="E683" s="75" t="s">
        <v>35</v>
      </c>
      <c r="F683" s="11" t="str">
        <f>E683</f>
        <v>TAMPONI, REAGENTI, TEST DIAGNOSTICI</v>
      </c>
      <c r="G683" s="11"/>
      <c r="H683" s="34"/>
      <c r="I683" s="110" t="s">
        <v>1182</v>
      </c>
      <c r="J683" s="97">
        <v>2</v>
      </c>
      <c r="K683" s="55">
        <v>74800</v>
      </c>
      <c r="L683" s="56">
        <v>149600</v>
      </c>
      <c r="M683" s="18">
        <v>2</v>
      </c>
      <c r="N683" s="17">
        <v>74800</v>
      </c>
      <c r="O683" s="17">
        <v>149600</v>
      </c>
      <c r="P683" s="14" t="s">
        <v>1183</v>
      </c>
      <c r="Q683" s="14" t="s">
        <v>1183</v>
      </c>
      <c r="R683" s="13" t="s">
        <v>26</v>
      </c>
      <c r="S683" s="13" t="s">
        <v>26</v>
      </c>
      <c r="T683" s="13" t="s">
        <v>1184</v>
      </c>
      <c r="U683" s="98" t="s">
        <v>28</v>
      </c>
      <c r="V683" s="98" t="s">
        <v>28</v>
      </c>
      <c r="W683" s="98"/>
      <c r="X683" s="13"/>
      <c r="Y683">
        <f>COUNTA(H683:X683)</f>
        <v>14</v>
      </c>
    </row>
    <row r="684" spans="1:25" ht="15.75">
      <c r="A684" s="10" t="s">
        <v>826</v>
      </c>
      <c r="B684" s="10" t="s">
        <v>825</v>
      </c>
      <c r="C684" s="40" t="s">
        <v>778</v>
      </c>
      <c r="D684" s="33">
        <v>1130000</v>
      </c>
      <c r="E684" s="11" t="s">
        <v>35</v>
      </c>
      <c r="F684" s="11" t="str">
        <f>E684</f>
        <v>TAMPONI, REAGENTI, TEST DIAGNOSTICI</v>
      </c>
      <c r="G684" s="11"/>
      <c r="H684" s="6" t="s">
        <v>33</v>
      </c>
      <c r="I684" s="6" t="s">
        <v>779</v>
      </c>
      <c r="J684" s="6">
        <v>267</v>
      </c>
      <c r="K684" s="133">
        <v>4232.20874</v>
      </c>
      <c r="L684" s="5">
        <v>1130000</v>
      </c>
      <c r="M684" s="6">
        <v>267</v>
      </c>
      <c r="N684" s="6">
        <v>3371.94</v>
      </c>
      <c r="O684" s="6">
        <v>900308</v>
      </c>
      <c r="P684" s="6" t="s">
        <v>780</v>
      </c>
      <c r="Q684" s="6">
        <v>2</v>
      </c>
      <c r="R684" s="6" t="s">
        <v>26</v>
      </c>
      <c r="S684" s="6" t="s">
        <v>26</v>
      </c>
      <c r="T684" s="6" t="s">
        <v>781</v>
      </c>
      <c r="U684" s="6" t="s">
        <v>28</v>
      </c>
      <c r="V684" s="6" t="s">
        <v>28</v>
      </c>
      <c r="X684" s="6" t="s">
        <v>782</v>
      </c>
      <c r="Y684">
        <f>COUNTA(H684:X684)</f>
        <v>16</v>
      </c>
    </row>
    <row r="685" spans="1:25" ht="15.75">
      <c r="A685" s="10" t="s">
        <v>826</v>
      </c>
      <c r="B685" s="10" t="s">
        <v>857</v>
      </c>
      <c r="C685" s="40" t="s">
        <v>846</v>
      </c>
      <c r="D685" s="33">
        <v>225000</v>
      </c>
      <c r="E685" s="11" t="s">
        <v>35</v>
      </c>
      <c r="F685" s="11" t="str">
        <f>E685</f>
        <v>TAMPONI, REAGENTI, TEST DIAGNOSTICI</v>
      </c>
      <c r="G685" s="11"/>
      <c r="H685" s="6" t="s">
        <v>847</v>
      </c>
      <c r="I685" s="6" t="s">
        <v>848</v>
      </c>
      <c r="J685" s="6">
        <v>100000</v>
      </c>
      <c r="K685" s="133">
        <v>2.25</v>
      </c>
      <c r="L685" s="5">
        <v>225000</v>
      </c>
      <c r="M685" s="6">
        <v>100000</v>
      </c>
      <c r="N685" s="6">
        <v>2.25</v>
      </c>
      <c r="O685" s="6">
        <v>225000</v>
      </c>
      <c r="P685" s="6">
        <v>70</v>
      </c>
      <c r="Q685" s="6">
        <v>70</v>
      </c>
      <c r="R685" s="6" t="s">
        <v>26</v>
      </c>
      <c r="S685" s="6" t="s">
        <v>26</v>
      </c>
      <c r="T685" s="6" t="s">
        <v>849</v>
      </c>
      <c r="U685" s="6" t="s">
        <v>28</v>
      </c>
      <c r="V685" s="6" t="s">
        <v>28</v>
      </c>
      <c r="W685" s="6" t="s">
        <v>850</v>
      </c>
      <c r="X685" s="6" t="s">
        <v>851</v>
      </c>
      <c r="Y685">
        <f>COUNTA(H685:X685)</f>
        <v>17</v>
      </c>
    </row>
    <row r="686" spans="1:25" ht="15.75">
      <c r="A686" s="10" t="s">
        <v>826</v>
      </c>
      <c r="B686" s="10" t="s">
        <v>857</v>
      </c>
      <c r="C686" s="40" t="s">
        <v>846</v>
      </c>
      <c r="D686" s="33">
        <v>225000</v>
      </c>
      <c r="E686" s="11" t="s">
        <v>35</v>
      </c>
      <c r="F686" s="11" t="str">
        <f>E686</f>
        <v>TAMPONI, REAGENTI, TEST DIAGNOSTICI</v>
      </c>
      <c r="G686" s="11"/>
      <c r="H686" s="6" t="s">
        <v>847</v>
      </c>
      <c r="I686" s="6" t="s">
        <v>848</v>
      </c>
      <c r="J686" s="6">
        <v>50000</v>
      </c>
      <c r="K686" s="133"/>
      <c r="M686" s="6">
        <v>50000</v>
      </c>
      <c r="N686" s="6">
        <v>2.25</v>
      </c>
      <c r="O686" s="6">
        <v>112500</v>
      </c>
      <c r="P686" s="6">
        <v>70</v>
      </c>
      <c r="Q686" s="6">
        <v>70</v>
      </c>
      <c r="R686" s="6" t="s">
        <v>26</v>
      </c>
      <c r="S686" s="6" t="s">
        <v>26</v>
      </c>
      <c r="U686" s="6" t="s">
        <v>28</v>
      </c>
      <c r="V686" s="6" t="s">
        <v>28</v>
      </c>
      <c r="Y686">
        <f>COUNTA(H686:X686)</f>
        <v>12</v>
      </c>
    </row>
    <row r="687" spans="1:25" ht="15.75">
      <c r="A687" s="10" t="s">
        <v>1232</v>
      </c>
      <c r="B687" s="68" t="s">
        <v>1250</v>
      </c>
      <c r="C687" s="47" t="s">
        <v>1262</v>
      </c>
      <c r="D687" s="51">
        <v>494000</v>
      </c>
      <c r="E687" s="75" t="s">
        <v>35</v>
      </c>
      <c r="F687" s="11" t="str">
        <f>E687</f>
        <v>TAMPONI, REAGENTI, TEST DIAGNOSTICI</v>
      </c>
      <c r="G687" s="11"/>
      <c r="H687" s="34"/>
      <c r="I687" s="13" t="s">
        <v>1263</v>
      </c>
      <c r="J687" s="97">
        <v>2016</v>
      </c>
      <c r="K687" s="55">
        <v>206</v>
      </c>
      <c r="L687" s="56">
        <v>494000</v>
      </c>
      <c r="M687" s="14">
        <v>2016</v>
      </c>
      <c r="N687" s="15">
        <v>200</v>
      </c>
      <c r="O687" s="17">
        <f>N687*M687</f>
        <v>403200</v>
      </c>
      <c r="P687" s="14">
        <v>30</v>
      </c>
      <c r="Q687" s="14">
        <v>30</v>
      </c>
      <c r="R687" s="13" t="s">
        <v>26</v>
      </c>
      <c r="S687" s="13" t="s">
        <v>26</v>
      </c>
      <c r="T687" s="13" t="s">
        <v>1027</v>
      </c>
      <c r="U687" s="98" t="s">
        <v>28</v>
      </c>
      <c r="V687" s="98" t="s">
        <v>28</v>
      </c>
      <c r="W687" s="98"/>
      <c r="X687" s="13" t="s">
        <v>1264</v>
      </c>
      <c r="Y687">
        <f>COUNTA(H687:X687)</f>
        <v>15</v>
      </c>
    </row>
    <row r="688" spans="1:25" ht="15.75">
      <c r="A688" s="10" t="s">
        <v>1232</v>
      </c>
      <c r="B688" s="68" t="s">
        <v>1250</v>
      </c>
      <c r="C688" s="47" t="s">
        <v>1262</v>
      </c>
      <c r="D688" s="51">
        <v>494000</v>
      </c>
      <c r="E688" s="75" t="s">
        <v>35</v>
      </c>
      <c r="F688" s="11" t="str">
        <f>E688</f>
        <v>TAMPONI, REAGENTI, TEST DIAGNOSTICI</v>
      </c>
      <c r="G688" s="11"/>
      <c r="H688" s="34"/>
      <c r="I688" s="13" t="s">
        <v>1263</v>
      </c>
      <c r="J688" s="97">
        <v>100</v>
      </c>
      <c r="K688" s="55">
        <v>31</v>
      </c>
      <c r="L688" s="56">
        <v>494000</v>
      </c>
      <c r="M688" s="14">
        <v>100</v>
      </c>
      <c r="N688" s="15">
        <v>26</v>
      </c>
      <c r="O688" s="17">
        <f>N688*M688</f>
        <v>2600</v>
      </c>
      <c r="P688" s="14">
        <v>30</v>
      </c>
      <c r="Q688" s="14">
        <v>30</v>
      </c>
      <c r="R688" s="13" t="s">
        <v>26</v>
      </c>
      <c r="S688" s="13" t="s">
        <v>26</v>
      </c>
      <c r="T688" s="13" t="s">
        <v>1027</v>
      </c>
      <c r="U688" s="98" t="s">
        <v>28</v>
      </c>
      <c r="V688" s="98" t="s">
        <v>28</v>
      </c>
      <c r="W688" s="98"/>
      <c r="X688" s="13" t="s">
        <v>1264</v>
      </c>
      <c r="Y688">
        <f>COUNTA(H688:X688)</f>
        <v>15</v>
      </c>
    </row>
    <row r="689" spans="1:26" ht="15.75">
      <c r="A689" s="10" t="s">
        <v>1232</v>
      </c>
      <c r="B689" s="68" t="s">
        <v>1250</v>
      </c>
      <c r="C689" s="47" t="s">
        <v>1262</v>
      </c>
      <c r="D689" s="51">
        <v>494000</v>
      </c>
      <c r="E689" s="75" t="s">
        <v>35</v>
      </c>
      <c r="F689" s="11" t="str">
        <f>E689</f>
        <v>TAMPONI, REAGENTI, TEST DIAGNOSTICI</v>
      </c>
      <c r="G689" s="11"/>
      <c r="H689" s="34"/>
      <c r="I689" s="13" t="s">
        <v>1263</v>
      </c>
      <c r="J689" s="97">
        <v>370</v>
      </c>
      <c r="K689" s="55">
        <v>205</v>
      </c>
      <c r="L689" s="56">
        <v>494000</v>
      </c>
      <c r="M689" s="14">
        <v>370</v>
      </c>
      <c r="N689" s="15">
        <v>200</v>
      </c>
      <c r="O689" s="17">
        <f>N689*M689</f>
        <v>74000</v>
      </c>
      <c r="P689" s="14">
        <v>30</v>
      </c>
      <c r="Q689" s="14">
        <v>30</v>
      </c>
      <c r="R689" s="13" t="s">
        <v>26</v>
      </c>
      <c r="S689" s="13" t="s">
        <v>26</v>
      </c>
      <c r="T689" s="13" t="s">
        <v>1027</v>
      </c>
      <c r="U689" s="98" t="s">
        <v>28</v>
      </c>
      <c r="V689" s="98" t="s">
        <v>28</v>
      </c>
      <c r="W689" s="98"/>
      <c r="X689" s="13" t="s">
        <v>1264</v>
      </c>
      <c r="Y689">
        <f>COUNTA(H689:X689)</f>
        <v>15</v>
      </c>
    </row>
    <row r="690" spans="1:26" ht="240">
      <c r="A690" s="10" t="s">
        <v>1232</v>
      </c>
      <c r="B690" s="68" t="s">
        <v>1275</v>
      </c>
      <c r="C690" s="47" t="s">
        <v>1276</v>
      </c>
      <c r="D690" s="80">
        <v>730065</v>
      </c>
      <c r="E690" s="75" t="s">
        <v>35</v>
      </c>
      <c r="F690" s="11" t="str">
        <f>E690</f>
        <v>TAMPONI, REAGENTI, TEST DIAGNOSTICI</v>
      </c>
      <c r="G690" s="11"/>
      <c r="I690" s="84" t="s">
        <v>1277</v>
      </c>
      <c r="J690" s="85" t="s">
        <v>1278</v>
      </c>
      <c r="K690" s="241" t="s">
        <v>1279</v>
      </c>
      <c r="L690" s="83">
        <v>730065</v>
      </c>
      <c r="M690" s="84" t="s">
        <v>1280</v>
      </c>
      <c r="N690" s="84" t="s">
        <v>1281</v>
      </c>
      <c r="O690" s="84" t="s">
        <v>1282</v>
      </c>
      <c r="P690" s="6">
        <v>102</v>
      </c>
      <c r="Q690" s="6">
        <v>102</v>
      </c>
      <c r="R690" s="84" t="s">
        <v>1283</v>
      </c>
      <c r="S690" s="84" t="s">
        <v>1283</v>
      </c>
      <c r="T690" s="84" t="s">
        <v>1284</v>
      </c>
      <c r="U690" s="50" t="s">
        <v>28</v>
      </c>
      <c r="V690" s="50" t="s">
        <v>28</v>
      </c>
      <c r="W690" s="86" t="s">
        <v>1285</v>
      </c>
      <c r="X690" s="84" t="s">
        <v>1286</v>
      </c>
      <c r="Y690">
        <f>COUNTA(H690:X690)</f>
        <v>16</v>
      </c>
    </row>
    <row r="691" spans="1:26" ht="15.75">
      <c r="A691" s="10" t="s">
        <v>1232</v>
      </c>
      <c r="B691" s="10" t="s">
        <v>1302</v>
      </c>
      <c r="C691" s="47" t="s">
        <v>1303</v>
      </c>
      <c r="D691" s="51">
        <v>222400</v>
      </c>
      <c r="E691" s="75" t="s">
        <v>35</v>
      </c>
      <c r="F691" s="11" t="str">
        <f>E691</f>
        <v>TAMPONI, REAGENTI, TEST DIAGNOSTICI</v>
      </c>
      <c r="G691" s="11"/>
      <c r="I691" s="14" t="s">
        <v>1304</v>
      </c>
      <c r="J691" s="97">
        <v>10000</v>
      </c>
      <c r="K691" s="57">
        <v>11</v>
      </c>
      <c r="L691" s="56">
        <v>222400</v>
      </c>
      <c r="M691" s="18">
        <v>10000</v>
      </c>
      <c r="N691" s="17">
        <v>11</v>
      </c>
      <c r="O691" s="17">
        <v>110000</v>
      </c>
      <c r="P691" s="14">
        <v>78</v>
      </c>
      <c r="Q691" s="14">
        <v>78</v>
      </c>
      <c r="R691" s="13" t="s">
        <v>26</v>
      </c>
      <c r="S691" s="13" t="s">
        <v>26</v>
      </c>
      <c r="T691" s="13" t="s">
        <v>1305</v>
      </c>
      <c r="U691" s="98" t="s">
        <v>28</v>
      </c>
      <c r="V691" s="98" t="s">
        <v>28</v>
      </c>
      <c r="W691" s="98" t="s">
        <v>346</v>
      </c>
      <c r="Y691">
        <f>COUNTA(H691:X691)</f>
        <v>15</v>
      </c>
    </row>
    <row r="692" spans="1:26" ht="15.75">
      <c r="A692" s="10" t="s">
        <v>1232</v>
      </c>
      <c r="B692" s="10" t="s">
        <v>1302</v>
      </c>
      <c r="C692" s="47" t="s">
        <v>1303</v>
      </c>
      <c r="D692" s="51">
        <v>222400</v>
      </c>
      <c r="E692" s="75" t="s">
        <v>35</v>
      </c>
      <c r="F692" s="11" t="str">
        <f>E692</f>
        <v>TAMPONI, REAGENTI, TEST DIAGNOSTICI</v>
      </c>
      <c r="G692" s="11"/>
      <c r="I692" s="14" t="s">
        <v>1306</v>
      </c>
      <c r="J692" s="97">
        <v>10000</v>
      </c>
      <c r="K692" s="57">
        <v>11</v>
      </c>
      <c r="L692" s="56">
        <v>222400</v>
      </c>
      <c r="M692" s="18">
        <v>10000</v>
      </c>
      <c r="N692" s="17">
        <v>11</v>
      </c>
      <c r="O692" s="17">
        <v>110000</v>
      </c>
      <c r="P692" s="14">
        <v>78</v>
      </c>
      <c r="Q692" s="14">
        <v>78</v>
      </c>
      <c r="R692" s="13" t="s">
        <v>26</v>
      </c>
      <c r="S692" s="13" t="s">
        <v>26</v>
      </c>
      <c r="T692" s="13" t="s">
        <v>1305</v>
      </c>
      <c r="U692" s="98" t="s">
        <v>28</v>
      </c>
      <c r="V692" s="98" t="s">
        <v>28</v>
      </c>
      <c r="W692" s="98" t="s">
        <v>346</v>
      </c>
      <c r="Y692">
        <f>COUNTA(H692:X692)</f>
        <v>15</v>
      </c>
    </row>
    <row r="693" spans="1:26" ht="15.75">
      <c r="A693" s="10" t="s">
        <v>1232</v>
      </c>
      <c r="B693" s="10" t="s">
        <v>1302</v>
      </c>
      <c r="C693" s="47" t="s">
        <v>1303</v>
      </c>
      <c r="D693" s="51">
        <v>222400</v>
      </c>
      <c r="E693" s="75" t="s">
        <v>35</v>
      </c>
      <c r="F693" s="11" t="str">
        <f>E693</f>
        <v>TAMPONI, REAGENTI, TEST DIAGNOSTICI</v>
      </c>
      <c r="G693" s="11"/>
      <c r="I693" s="14" t="s">
        <v>1307</v>
      </c>
      <c r="J693" s="97">
        <v>1</v>
      </c>
      <c r="K693" s="57">
        <v>2400</v>
      </c>
      <c r="L693" s="56">
        <v>222400</v>
      </c>
      <c r="M693" s="18">
        <v>1</v>
      </c>
      <c r="N693" s="17">
        <v>2400</v>
      </c>
      <c r="O693" s="17">
        <v>2400</v>
      </c>
      <c r="P693" s="14">
        <v>78</v>
      </c>
      <c r="Q693" s="14">
        <v>78</v>
      </c>
      <c r="R693" s="13" t="s">
        <v>26</v>
      </c>
      <c r="S693" s="13" t="s">
        <v>26</v>
      </c>
      <c r="T693" s="13" t="s">
        <v>1305</v>
      </c>
      <c r="U693" s="98" t="s">
        <v>28</v>
      </c>
      <c r="V693" s="98" t="s">
        <v>28</v>
      </c>
      <c r="W693" s="98" t="s">
        <v>346</v>
      </c>
      <c r="Y693">
        <f>COUNTA(H693:X693)</f>
        <v>15</v>
      </c>
    </row>
    <row r="694" spans="1:26" ht="15.75">
      <c r="A694" s="10" t="s">
        <v>1232</v>
      </c>
      <c r="B694" s="68" t="s">
        <v>1308</v>
      </c>
      <c r="C694" s="47" t="s">
        <v>1319</v>
      </c>
      <c r="D694" s="51">
        <v>101500</v>
      </c>
      <c r="E694" s="52" t="s">
        <v>35</v>
      </c>
      <c r="F694" s="11" t="str">
        <f>E694</f>
        <v>TAMPONI, REAGENTI, TEST DIAGNOSTICI</v>
      </c>
      <c r="G694" s="11"/>
      <c r="H694" s="34" t="s">
        <v>59</v>
      </c>
      <c r="I694" s="13" t="s">
        <v>1320</v>
      </c>
      <c r="J694" s="97">
        <v>50</v>
      </c>
      <c r="K694" s="55">
        <v>2030</v>
      </c>
      <c r="L694" s="56">
        <v>101500</v>
      </c>
      <c r="M694" s="18">
        <v>50</v>
      </c>
      <c r="N694" s="17">
        <v>2046</v>
      </c>
      <c r="O694" s="17">
        <v>102300</v>
      </c>
      <c r="P694" s="14" t="s">
        <v>1321</v>
      </c>
      <c r="Q694" s="14" t="s">
        <v>1322</v>
      </c>
      <c r="R694" s="13"/>
      <c r="S694" s="13"/>
      <c r="T694" s="13" t="s">
        <v>1323</v>
      </c>
      <c r="U694" s="98" t="s">
        <v>28</v>
      </c>
      <c r="V694" s="98" t="s">
        <v>28</v>
      </c>
      <c r="W694" s="50"/>
      <c r="Y694">
        <f>COUNTA(H694:X694)</f>
        <v>13</v>
      </c>
    </row>
    <row r="695" spans="1:26" ht="15.75">
      <c r="A695" s="10" t="s">
        <v>1232</v>
      </c>
      <c r="B695" s="68" t="s">
        <v>1308</v>
      </c>
      <c r="C695" s="47" t="s">
        <v>1319</v>
      </c>
      <c r="D695" s="51">
        <v>101500</v>
      </c>
      <c r="E695" s="52" t="s">
        <v>35</v>
      </c>
      <c r="F695" s="11" t="str">
        <f>E695</f>
        <v>TAMPONI, REAGENTI, TEST DIAGNOSTICI</v>
      </c>
      <c r="G695" s="11"/>
      <c r="H695" s="34" t="s">
        <v>33</v>
      </c>
      <c r="I695" s="13" t="s">
        <v>1324</v>
      </c>
      <c r="J695" s="97">
        <v>7</v>
      </c>
      <c r="K695" s="55">
        <v>0</v>
      </c>
      <c r="L695" s="56">
        <v>101500</v>
      </c>
      <c r="M695" s="18">
        <v>7</v>
      </c>
      <c r="N695" s="17">
        <v>100</v>
      </c>
      <c r="O695" s="17">
        <v>700</v>
      </c>
      <c r="P695" s="14" t="s">
        <v>1321</v>
      </c>
      <c r="Q695" s="14"/>
      <c r="R695" s="13"/>
      <c r="S695" s="13"/>
      <c r="T695" s="13"/>
      <c r="U695" s="98" t="s">
        <v>28</v>
      </c>
      <c r="V695" s="98" t="s">
        <v>28</v>
      </c>
      <c r="W695" s="50"/>
      <c r="Y695">
        <f>COUNTA(H695:X695)</f>
        <v>11</v>
      </c>
    </row>
    <row r="696" spans="1:26" ht="15.75">
      <c r="A696" s="10" t="s">
        <v>1232</v>
      </c>
      <c r="B696" s="10" t="s">
        <v>1344</v>
      </c>
      <c r="C696" s="47" t="s">
        <v>1351</v>
      </c>
      <c r="D696" s="51">
        <v>704000</v>
      </c>
      <c r="E696" s="75" t="s">
        <v>35</v>
      </c>
      <c r="F696" s="11" t="str">
        <f>E696</f>
        <v>TAMPONI, REAGENTI, TEST DIAGNOSTICI</v>
      </c>
      <c r="G696" s="11"/>
      <c r="H696" s="118" t="s">
        <v>59</v>
      </c>
      <c r="I696" s="118" t="s">
        <v>1352</v>
      </c>
      <c r="J696" s="119" t="s">
        <v>1353</v>
      </c>
      <c r="K696" s="89" t="s">
        <v>1354</v>
      </c>
      <c r="L696" s="56">
        <v>704000</v>
      </c>
      <c r="M696" s="113">
        <v>20000</v>
      </c>
      <c r="N696" s="114">
        <v>35.200000000000003</v>
      </c>
      <c r="O696" s="114">
        <v>704000</v>
      </c>
      <c r="P696" s="115">
        <v>270</v>
      </c>
      <c r="Q696" s="115">
        <v>270</v>
      </c>
      <c r="R696" s="116" t="s">
        <v>26</v>
      </c>
      <c r="S696" s="116" t="s">
        <v>26</v>
      </c>
      <c r="T696" s="116" t="s">
        <v>1355</v>
      </c>
      <c r="U696" s="117" t="s">
        <v>28</v>
      </c>
      <c r="V696" s="117" t="s">
        <v>28</v>
      </c>
      <c r="W696" s="50"/>
      <c r="Y696">
        <f>COUNTA(H696:X696)</f>
        <v>15</v>
      </c>
    </row>
    <row r="697" spans="1:26" ht="15.75">
      <c r="A697" s="10" t="s">
        <v>1232</v>
      </c>
      <c r="B697" s="10" t="s">
        <v>1372</v>
      </c>
      <c r="C697" s="47">
        <v>8260242755</v>
      </c>
      <c r="D697" s="51">
        <v>2250000</v>
      </c>
      <c r="E697" s="75" t="s">
        <v>35</v>
      </c>
      <c r="F697" s="11" t="str">
        <f>E697</f>
        <v>TAMPONI, REAGENTI, TEST DIAGNOSTICI</v>
      </c>
      <c r="G697" s="11"/>
      <c r="H697" s="118" t="s">
        <v>1377</v>
      </c>
      <c r="I697" s="135" t="s">
        <v>1378</v>
      </c>
      <c r="J697" s="119">
        <v>45000</v>
      </c>
      <c r="K697" s="89">
        <v>50</v>
      </c>
      <c r="L697" s="56">
        <v>2250000</v>
      </c>
      <c r="M697" s="88">
        <v>45000</v>
      </c>
      <c r="N697" s="82">
        <v>50</v>
      </c>
      <c r="O697" s="81">
        <v>2250000</v>
      </c>
      <c r="T697" s="6" t="s">
        <v>1379</v>
      </c>
      <c r="U697" s="50" t="s">
        <v>28</v>
      </c>
      <c r="V697" s="50" t="s">
        <v>28</v>
      </c>
      <c r="W697" s="50"/>
      <c r="X697" s="84" t="s">
        <v>1380</v>
      </c>
      <c r="Y697">
        <f>COUNTA(H697:X697)</f>
        <v>12</v>
      </c>
    </row>
    <row r="698" spans="1:26" ht="47.25">
      <c r="A698" s="68" t="s">
        <v>1416</v>
      </c>
      <c r="B698" s="68" t="s">
        <v>1411</v>
      </c>
      <c r="C698" s="47" t="s">
        <v>1412</v>
      </c>
      <c r="D698" s="51">
        <v>405000</v>
      </c>
      <c r="E698" s="75" t="s">
        <v>35</v>
      </c>
      <c r="F698" s="11" t="str">
        <f>E698</f>
        <v>TAMPONI, REAGENTI, TEST DIAGNOSTICI</v>
      </c>
      <c r="G698" s="11"/>
      <c r="H698" s="6" t="s">
        <v>847</v>
      </c>
      <c r="I698" s="158" t="s">
        <v>1413</v>
      </c>
      <c r="J698" s="164">
        <v>180000</v>
      </c>
      <c r="K698" s="133"/>
      <c r="L698" s="56">
        <v>405000</v>
      </c>
      <c r="N698" s="143">
        <v>0.35</v>
      </c>
      <c r="S698" s="160" t="s">
        <v>26</v>
      </c>
      <c r="T698" s="160" t="s">
        <v>1414</v>
      </c>
      <c r="U698" s="50"/>
      <c r="V698" s="50"/>
      <c r="W698" s="50"/>
      <c r="X698" s="160" t="s">
        <v>1415</v>
      </c>
      <c r="Y698">
        <f>COUNTA(H698:X698)</f>
        <v>8</v>
      </c>
      <c r="Z698">
        <f>COUNTIF(Y:Y,0)</f>
        <v>44</v>
      </c>
    </row>
    <row r="699" spans="1:26" ht="30">
      <c r="A699" s="68" t="s">
        <v>1416</v>
      </c>
      <c r="B699" s="68" t="s">
        <v>1411</v>
      </c>
      <c r="C699" s="47" t="s">
        <v>1412</v>
      </c>
      <c r="D699" s="51">
        <v>405000</v>
      </c>
      <c r="E699" s="75" t="s">
        <v>35</v>
      </c>
      <c r="F699" s="11" t="str">
        <f>E699</f>
        <v>TAMPONI, REAGENTI, TEST DIAGNOSTICI</v>
      </c>
      <c r="G699" s="11"/>
      <c r="I699" s="160" t="s">
        <v>1417</v>
      </c>
      <c r="J699" s="164">
        <v>180000</v>
      </c>
      <c r="K699" s="133"/>
      <c r="L699" s="56">
        <v>405000</v>
      </c>
      <c r="N699" s="143">
        <v>1.9</v>
      </c>
      <c r="S699" s="160" t="s">
        <v>26</v>
      </c>
      <c r="T699" s="160" t="s">
        <v>1414</v>
      </c>
      <c r="U699" s="50"/>
      <c r="V699" s="50"/>
      <c r="W699" s="50"/>
      <c r="X699" s="160" t="s">
        <v>1415</v>
      </c>
      <c r="Y699">
        <f>COUNTA(H699:X699)</f>
        <v>7</v>
      </c>
    </row>
    <row r="700" spans="1:26" ht="47.25">
      <c r="A700" s="68" t="s">
        <v>1416</v>
      </c>
      <c r="B700" s="68" t="s">
        <v>1443</v>
      </c>
      <c r="C700" s="47">
        <v>8270022000000000</v>
      </c>
      <c r="D700" s="51">
        <v>2640163.0299999998</v>
      </c>
      <c r="E700" s="75" t="s">
        <v>35</v>
      </c>
      <c r="F700" s="11" t="str">
        <f>E700</f>
        <v>TAMPONI, REAGENTI, TEST DIAGNOSTICI</v>
      </c>
      <c r="G700" s="11"/>
      <c r="I700" s="36" t="s">
        <v>1447</v>
      </c>
      <c r="J700" s="97"/>
      <c r="K700" s="55">
        <v>105000</v>
      </c>
      <c r="L700" s="56">
        <v>2640163.0299999998</v>
      </c>
      <c r="M700" s="18"/>
      <c r="N700" s="17"/>
      <c r="O700" s="17"/>
      <c r="P700" s="14"/>
      <c r="Q700" s="14"/>
      <c r="R700" s="13"/>
      <c r="S700" s="13"/>
      <c r="T700" s="13"/>
      <c r="U700" s="98"/>
      <c r="V700" s="98"/>
      <c r="W700" s="98"/>
      <c r="X700" s="36" t="s">
        <v>1448</v>
      </c>
      <c r="Y700">
        <f>COUNTA(H700:X700)</f>
        <v>4</v>
      </c>
    </row>
    <row r="701" spans="1:26" ht="15.75">
      <c r="A701" s="10" t="s">
        <v>1585</v>
      </c>
      <c r="B701" s="10" t="s">
        <v>1693</v>
      </c>
      <c r="C701" s="47" t="s">
        <v>1694</v>
      </c>
      <c r="D701" s="94">
        <v>334000</v>
      </c>
      <c r="E701" s="52" t="s">
        <v>35</v>
      </c>
      <c r="F701" s="11" t="str">
        <f>E701</f>
        <v>TAMPONI, REAGENTI, TEST DIAGNOSTICI</v>
      </c>
      <c r="G701" s="11"/>
      <c r="H701" s="6" t="s">
        <v>1695</v>
      </c>
      <c r="J701" s="119" t="s">
        <v>1696</v>
      </c>
      <c r="K701" s="89" t="s">
        <v>1697</v>
      </c>
      <c r="L701" s="56">
        <v>334000</v>
      </c>
      <c r="M701" s="113" t="s">
        <v>1696</v>
      </c>
      <c r="N701" s="114" t="s">
        <v>1697</v>
      </c>
      <c r="O701" s="114">
        <v>334000</v>
      </c>
      <c r="P701" s="115" t="s">
        <v>1698</v>
      </c>
      <c r="R701" s="116" t="s">
        <v>26</v>
      </c>
      <c r="S701" s="116" t="s">
        <v>26</v>
      </c>
      <c r="T701" s="116" t="s">
        <v>1030</v>
      </c>
      <c r="U701" s="117" t="s">
        <v>28</v>
      </c>
      <c r="V701" s="117" t="s">
        <v>28</v>
      </c>
      <c r="W701" s="117" t="s">
        <v>1699</v>
      </c>
      <c r="Y701">
        <f>COUNTA(H701:X701)</f>
        <v>14</v>
      </c>
    </row>
    <row r="702" spans="1:26" ht="15.75">
      <c r="A702" s="10" t="s">
        <v>1585</v>
      </c>
      <c r="B702" s="10" t="s">
        <v>1743</v>
      </c>
      <c r="C702" s="47" t="s">
        <v>1744</v>
      </c>
      <c r="D702" s="94">
        <v>184000</v>
      </c>
      <c r="E702" s="52" t="s">
        <v>35</v>
      </c>
      <c r="F702" s="11" t="str">
        <f>E702</f>
        <v>TAMPONI, REAGENTI, TEST DIAGNOSTICI</v>
      </c>
      <c r="G702" s="11"/>
      <c r="H702" s="60" t="s">
        <v>405</v>
      </c>
      <c r="I702" s="6" t="s">
        <v>1745</v>
      </c>
      <c r="J702" s="49" t="s">
        <v>1746</v>
      </c>
      <c r="K702" s="133" t="s">
        <v>1747</v>
      </c>
      <c r="L702" s="122">
        <v>184000</v>
      </c>
      <c r="U702" s="50"/>
      <c r="V702" s="50"/>
      <c r="W702" s="50"/>
      <c r="X702" s="6" t="s">
        <v>1748</v>
      </c>
      <c r="Y702">
        <f>COUNTA(H702:X702)</f>
        <v>6</v>
      </c>
    </row>
    <row r="703" spans="1:26" ht="15.75">
      <c r="A703" s="10" t="s">
        <v>1585</v>
      </c>
      <c r="B703" s="10" t="s">
        <v>1770</v>
      </c>
      <c r="C703" s="47" t="s">
        <v>1771</v>
      </c>
      <c r="D703" s="94">
        <v>128160</v>
      </c>
      <c r="E703" s="52" t="s">
        <v>35</v>
      </c>
      <c r="F703" s="11" t="str">
        <f>E703</f>
        <v>TAMPONI, REAGENTI, TEST DIAGNOSTICI</v>
      </c>
      <c r="G703" s="11"/>
      <c r="H703" s="6" t="s">
        <v>1772</v>
      </c>
      <c r="J703" s="103" t="s">
        <v>1773</v>
      </c>
      <c r="K703" s="55">
        <v>128160</v>
      </c>
      <c r="L703" s="122">
        <v>128160</v>
      </c>
      <c r="P703" s="12" t="s">
        <v>1774</v>
      </c>
      <c r="Q703" s="12" t="s">
        <v>1774</v>
      </c>
      <c r="R703" s="13" t="s">
        <v>26</v>
      </c>
      <c r="S703" s="13" t="s">
        <v>26</v>
      </c>
      <c r="T703" s="13" t="s">
        <v>1775</v>
      </c>
      <c r="U703" s="98" t="s">
        <v>28</v>
      </c>
      <c r="V703" s="98" t="s">
        <v>28</v>
      </c>
      <c r="W703" s="50"/>
      <c r="Y703">
        <f>COUNTA(H703:X703)</f>
        <v>11</v>
      </c>
    </row>
    <row r="704" spans="1:26" ht="15.75">
      <c r="A704" s="10" t="s">
        <v>139</v>
      </c>
      <c r="B704" s="10" t="s">
        <v>149</v>
      </c>
      <c r="C704" s="40" t="s">
        <v>141</v>
      </c>
      <c r="D704" s="33">
        <v>90000</v>
      </c>
      <c r="E704" s="11" t="s">
        <v>35</v>
      </c>
      <c r="F704" s="11" t="str">
        <f>E704</f>
        <v>TAMPONI, REAGENTI, TEST DIAGNOSTICI</v>
      </c>
      <c r="G704" s="11"/>
      <c r="H704" s="6" t="s">
        <v>59</v>
      </c>
      <c r="I704" s="6" t="s">
        <v>142</v>
      </c>
      <c r="J704" s="6" t="s">
        <v>143</v>
      </c>
      <c r="K704" s="133" t="s">
        <v>144</v>
      </c>
      <c r="L704" s="5">
        <v>90000</v>
      </c>
      <c r="M704" s="6" t="s">
        <v>145</v>
      </c>
      <c r="N704" s="6" t="s">
        <v>146</v>
      </c>
      <c r="O704" s="6">
        <v>90000</v>
      </c>
      <c r="P704" s="6">
        <v>183</v>
      </c>
      <c r="Q704" s="6">
        <v>183</v>
      </c>
      <c r="R704" s="6" t="s">
        <v>26</v>
      </c>
      <c r="S704" s="6" t="s">
        <v>26</v>
      </c>
      <c r="T704" s="6" t="s">
        <v>147</v>
      </c>
      <c r="U704" s="6" t="s">
        <v>28</v>
      </c>
      <c r="V704" s="6" t="s">
        <v>28</v>
      </c>
      <c r="W704" s="6" t="s">
        <v>148</v>
      </c>
      <c r="X704" s="6" t="s">
        <v>148</v>
      </c>
      <c r="Y704">
        <f>COUNTA(H704:X704)</f>
        <v>17</v>
      </c>
    </row>
    <row r="705" spans="1:25" ht="15.75">
      <c r="A705" s="10" t="s">
        <v>139</v>
      </c>
      <c r="B705" s="10" t="s">
        <v>179</v>
      </c>
      <c r="C705" s="40" t="s">
        <v>172</v>
      </c>
      <c r="D705" s="33">
        <v>140000</v>
      </c>
      <c r="E705" s="11" t="s">
        <v>35</v>
      </c>
      <c r="F705" s="11" t="str">
        <f>E705</f>
        <v>TAMPONI, REAGENTI, TEST DIAGNOSTICI</v>
      </c>
      <c r="G705" s="11"/>
      <c r="H705" s="6" t="s">
        <v>59</v>
      </c>
      <c r="I705" s="6" t="s">
        <v>173</v>
      </c>
      <c r="J705" s="6" t="s">
        <v>174</v>
      </c>
      <c r="K705" s="133" t="s">
        <v>175</v>
      </c>
      <c r="L705" s="5" t="s">
        <v>176</v>
      </c>
      <c r="M705" s="6" t="s">
        <v>174</v>
      </c>
      <c r="N705" s="6" t="s">
        <v>175</v>
      </c>
      <c r="O705" s="6" t="s">
        <v>176</v>
      </c>
      <c r="P705" s="6" t="s">
        <v>177</v>
      </c>
      <c r="Q705" s="6" t="s">
        <v>177</v>
      </c>
      <c r="R705" s="6" t="s">
        <v>26</v>
      </c>
      <c r="S705" s="6" t="s">
        <v>26</v>
      </c>
      <c r="T705" s="6" t="s">
        <v>178</v>
      </c>
      <c r="U705" s="6" t="s">
        <v>28</v>
      </c>
      <c r="V705" s="6" t="s">
        <v>28</v>
      </c>
      <c r="W705" s="6" t="s">
        <v>52</v>
      </c>
      <c r="Y705">
        <f>COUNTA(H705:X705)</f>
        <v>16</v>
      </c>
    </row>
    <row r="706" spans="1:25" ht="15.75">
      <c r="A706" s="10" t="s">
        <v>139</v>
      </c>
      <c r="B706" s="10" t="s">
        <v>195</v>
      </c>
      <c r="C706" s="40" t="s">
        <v>182</v>
      </c>
      <c r="D706" s="33">
        <v>1320000</v>
      </c>
      <c r="E706" s="11" t="s">
        <v>35</v>
      </c>
      <c r="F706" s="11" t="str">
        <f>E706</f>
        <v>TAMPONI, REAGENTI, TEST DIAGNOSTICI</v>
      </c>
      <c r="G706" s="11"/>
      <c r="H706" s="6" t="s">
        <v>33</v>
      </c>
      <c r="I706" s="6" t="s">
        <v>183</v>
      </c>
      <c r="J706" s="6" t="s">
        <v>184</v>
      </c>
      <c r="K706" s="6">
        <v>11</v>
      </c>
      <c r="L706" s="5">
        <v>1320000</v>
      </c>
      <c r="M706" s="6" t="s">
        <v>185</v>
      </c>
      <c r="N706" s="6">
        <v>4</v>
      </c>
      <c r="O706" s="6">
        <v>240000</v>
      </c>
      <c r="P706" s="6" t="s">
        <v>186</v>
      </c>
      <c r="Q706" s="6" t="s">
        <v>187</v>
      </c>
      <c r="R706" s="133" t="s">
        <v>26</v>
      </c>
      <c r="S706" s="133" t="s">
        <v>26</v>
      </c>
      <c r="T706" s="106" t="s">
        <v>188</v>
      </c>
      <c r="U706" s="133" t="s">
        <v>28</v>
      </c>
      <c r="V706" s="133" t="s">
        <v>28</v>
      </c>
      <c r="W706" s="106"/>
      <c r="Y706">
        <f>COUNTA(H706:X706)</f>
        <v>15</v>
      </c>
    </row>
    <row r="707" spans="1:25" ht="15.75">
      <c r="A707" s="10" t="s">
        <v>139</v>
      </c>
      <c r="B707" s="10" t="s">
        <v>195</v>
      </c>
      <c r="C707" s="40" t="s">
        <v>182</v>
      </c>
      <c r="D707" s="33">
        <v>1320000</v>
      </c>
      <c r="E707" s="11" t="s">
        <v>35</v>
      </c>
      <c r="F707" s="11" t="str">
        <f>E707</f>
        <v>TAMPONI, REAGENTI, TEST DIAGNOSTICI</v>
      </c>
      <c r="G707" s="206"/>
      <c r="H707" s="106" t="s">
        <v>33</v>
      </c>
      <c r="I707" s="106" t="s">
        <v>189</v>
      </c>
      <c r="J707" s="133" t="s">
        <v>190</v>
      </c>
      <c r="K707" s="133">
        <v>11</v>
      </c>
      <c r="L707" s="5">
        <v>1320000</v>
      </c>
      <c r="M707" s="6" t="s">
        <v>191</v>
      </c>
      <c r="N707" s="6">
        <v>8.0779999999999994</v>
      </c>
      <c r="O707" s="6">
        <v>300000</v>
      </c>
      <c r="P707" s="6" t="s">
        <v>186</v>
      </c>
      <c r="Q707" s="6" t="s">
        <v>187</v>
      </c>
      <c r="R707" s="6" t="s">
        <v>26</v>
      </c>
      <c r="S707" s="6" t="s">
        <v>26</v>
      </c>
      <c r="T707" s="6" t="s">
        <v>192</v>
      </c>
      <c r="U707" s="6" t="s">
        <v>28</v>
      </c>
      <c r="V707" s="6" t="s">
        <v>28</v>
      </c>
      <c r="Y707">
        <f>COUNTA(H707:X707)</f>
        <v>15</v>
      </c>
    </row>
    <row r="708" spans="1:25" ht="15.75">
      <c r="A708" s="10" t="s">
        <v>139</v>
      </c>
      <c r="B708" s="10" t="s">
        <v>195</v>
      </c>
      <c r="C708" s="40" t="s">
        <v>182</v>
      </c>
      <c r="D708" s="33">
        <v>1320000</v>
      </c>
      <c r="E708" s="11" t="s">
        <v>35</v>
      </c>
      <c r="F708" s="11" t="str">
        <f>E708</f>
        <v>TAMPONI, REAGENTI, TEST DIAGNOSTICI</v>
      </c>
      <c r="G708" s="11"/>
      <c r="H708" s="6" t="s">
        <v>33</v>
      </c>
      <c r="L708" s="5">
        <v>1320000</v>
      </c>
      <c r="M708" s="133" t="s">
        <v>191</v>
      </c>
      <c r="N708" s="133">
        <v>1.42</v>
      </c>
      <c r="O708" s="133">
        <v>85200</v>
      </c>
      <c r="P708" s="133" t="s">
        <v>186</v>
      </c>
      <c r="Q708" s="133" t="s">
        <v>187</v>
      </c>
      <c r="R708" s="133" t="s">
        <v>26</v>
      </c>
      <c r="S708" s="133" t="s">
        <v>26</v>
      </c>
      <c r="T708" s="133" t="s">
        <v>193</v>
      </c>
      <c r="U708" s="133" t="s">
        <v>28</v>
      </c>
      <c r="V708" s="133" t="s">
        <v>28</v>
      </c>
      <c r="W708" s="106"/>
      <c r="X708" s="106"/>
      <c r="Y708">
        <f>COUNTA(H708:X708)</f>
        <v>12</v>
      </c>
    </row>
    <row r="709" spans="1:25" ht="15.75">
      <c r="A709" s="10" t="s">
        <v>139</v>
      </c>
      <c r="B709" s="10" t="s">
        <v>202</v>
      </c>
      <c r="C709" s="40" t="s">
        <v>196</v>
      </c>
      <c r="D709" s="33">
        <v>97500</v>
      </c>
      <c r="E709" s="11" t="s">
        <v>35</v>
      </c>
      <c r="F709" s="11" t="str">
        <f>E709</f>
        <v>TAMPONI, REAGENTI, TEST DIAGNOSTICI</v>
      </c>
      <c r="G709" s="202"/>
      <c r="H709" s="133" t="s">
        <v>33</v>
      </c>
      <c r="I709" s="133" t="s">
        <v>197</v>
      </c>
      <c r="J709" s="133" t="s">
        <v>198</v>
      </c>
      <c r="M709" s="6" t="s">
        <v>198</v>
      </c>
      <c r="N709" s="6" t="s">
        <v>199</v>
      </c>
      <c r="P709" s="6">
        <v>148</v>
      </c>
      <c r="T709" s="6" t="s">
        <v>200</v>
      </c>
      <c r="X709" s="6" t="s">
        <v>201</v>
      </c>
      <c r="Y709">
        <f>COUNTA(H709:X709)</f>
        <v>8</v>
      </c>
    </row>
    <row r="710" spans="1:25" ht="15.75">
      <c r="A710" s="10" t="s">
        <v>139</v>
      </c>
      <c r="B710" s="10" t="s">
        <v>229</v>
      </c>
      <c r="C710" s="40" t="s">
        <v>224</v>
      </c>
      <c r="D710" s="33">
        <v>265680</v>
      </c>
      <c r="E710" s="11" t="s">
        <v>35</v>
      </c>
      <c r="F710" s="11" t="str">
        <f>E710</f>
        <v>TAMPONI, REAGENTI, TEST DIAGNOSTICI</v>
      </c>
      <c r="G710" s="11"/>
      <c r="H710" s="6" t="s">
        <v>33</v>
      </c>
      <c r="I710" s="6" t="s">
        <v>225</v>
      </c>
      <c r="J710" s="6">
        <v>1</v>
      </c>
      <c r="K710" s="6">
        <v>250800</v>
      </c>
      <c r="L710" s="5">
        <v>265680</v>
      </c>
      <c r="M710" s="6">
        <v>1</v>
      </c>
      <c r="N710" s="6">
        <v>250800</v>
      </c>
      <c r="O710" s="6">
        <v>265680</v>
      </c>
      <c r="P710" s="6">
        <v>15</v>
      </c>
      <c r="Q710" s="6">
        <v>30</v>
      </c>
      <c r="R710" s="6" t="s">
        <v>26</v>
      </c>
      <c r="S710" s="6" t="s">
        <v>26</v>
      </c>
      <c r="T710" s="6" t="s">
        <v>226</v>
      </c>
      <c r="U710" s="6" t="s">
        <v>28</v>
      </c>
      <c r="V710" s="6" t="s">
        <v>28</v>
      </c>
      <c r="X710" s="6" t="s">
        <v>227</v>
      </c>
      <c r="Y710">
        <f>COUNTA(H710:X710)</f>
        <v>16</v>
      </c>
    </row>
    <row r="711" spans="1:25" ht="15.75">
      <c r="A711" s="10" t="s">
        <v>139</v>
      </c>
      <c r="B711" s="10" t="s">
        <v>229</v>
      </c>
      <c r="C711" s="40" t="s">
        <v>224</v>
      </c>
      <c r="D711" s="33">
        <v>265680</v>
      </c>
      <c r="E711" s="11" t="s">
        <v>35</v>
      </c>
      <c r="F711" s="11" t="str">
        <f>E711</f>
        <v>TAMPONI, REAGENTI, TEST DIAGNOSTICI</v>
      </c>
      <c r="G711" s="11"/>
      <c r="H711" s="6" t="s">
        <v>59</v>
      </c>
      <c r="I711" s="6" t="s">
        <v>228</v>
      </c>
      <c r="J711" s="6">
        <v>960</v>
      </c>
      <c r="K711" s="6">
        <v>15.5</v>
      </c>
      <c r="L711" s="5">
        <v>265680</v>
      </c>
      <c r="M711" s="6">
        <v>960</v>
      </c>
      <c r="N711" s="6">
        <v>15.5</v>
      </c>
      <c r="O711" s="6">
        <v>265680</v>
      </c>
      <c r="P711" s="6">
        <v>15</v>
      </c>
      <c r="Q711" s="6">
        <v>20</v>
      </c>
      <c r="R711" s="6" t="s">
        <v>26</v>
      </c>
      <c r="S711" s="6" t="s">
        <v>26</v>
      </c>
      <c r="T711" s="6" t="s">
        <v>226</v>
      </c>
      <c r="U711" s="6" t="s">
        <v>28</v>
      </c>
      <c r="V711" s="6" t="s">
        <v>28</v>
      </c>
      <c r="Y711">
        <f>COUNTA(H711:X711)</f>
        <v>15</v>
      </c>
    </row>
    <row r="712" spans="1:25" ht="15.75">
      <c r="A712" s="10" t="s">
        <v>240</v>
      </c>
      <c r="B712" s="10" t="s">
        <v>283</v>
      </c>
      <c r="C712" s="40" t="s">
        <v>258</v>
      </c>
      <c r="D712" s="33">
        <v>330000</v>
      </c>
      <c r="E712" s="11" t="s">
        <v>35</v>
      </c>
      <c r="F712" s="11" t="str">
        <f>E712</f>
        <v>TAMPONI, REAGENTI, TEST DIAGNOSTICI</v>
      </c>
      <c r="G712" s="11"/>
      <c r="H712" s="6" t="s">
        <v>259</v>
      </c>
      <c r="I712" s="6" t="s">
        <v>260</v>
      </c>
      <c r="J712" s="6" t="s">
        <v>261</v>
      </c>
      <c r="K712" s="6" t="s">
        <v>262</v>
      </c>
      <c r="L712" s="5" t="s">
        <v>263</v>
      </c>
      <c r="M712" s="6" t="s">
        <v>261</v>
      </c>
      <c r="N712" s="6" t="s">
        <v>264</v>
      </c>
      <c r="O712" s="6" t="s">
        <v>262</v>
      </c>
      <c r="P712" s="6">
        <v>365</v>
      </c>
      <c r="Q712" s="6">
        <v>365</v>
      </c>
      <c r="R712" s="6" t="s">
        <v>265</v>
      </c>
      <c r="S712" s="6" t="s">
        <v>265</v>
      </c>
      <c r="T712" s="6" t="s">
        <v>266</v>
      </c>
      <c r="U712" s="6" t="s">
        <v>267</v>
      </c>
      <c r="V712" s="6" t="s">
        <v>267</v>
      </c>
      <c r="Y712">
        <f>COUNTA(H712:X712)</f>
        <v>15</v>
      </c>
    </row>
    <row r="713" spans="1:25" ht="15.75">
      <c r="A713" s="10" t="s">
        <v>240</v>
      </c>
      <c r="B713" s="10" t="s">
        <v>299</v>
      </c>
      <c r="C713" s="40" t="s">
        <v>288</v>
      </c>
      <c r="D713" s="33">
        <v>114359</v>
      </c>
      <c r="E713" s="11" t="s">
        <v>35</v>
      </c>
      <c r="F713" s="11" t="str">
        <f>E713</f>
        <v>TAMPONI, REAGENTI, TEST DIAGNOSTICI</v>
      </c>
      <c r="G713" s="11"/>
      <c r="H713" s="6" t="s">
        <v>33</v>
      </c>
      <c r="I713" s="6" t="s">
        <v>289</v>
      </c>
      <c r="J713" s="6" t="s">
        <v>290</v>
      </c>
      <c r="K713" s="6" t="s">
        <v>291</v>
      </c>
      <c r="L713" s="5">
        <v>114359</v>
      </c>
      <c r="M713" s="6" t="s">
        <v>290</v>
      </c>
      <c r="N713" s="6" t="s">
        <v>291</v>
      </c>
      <c r="P713" s="6" t="s">
        <v>292</v>
      </c>
      <c r="Q713" s="6" t="s">
        <v>292</v>
      </c>
      <c r="T713" s="6" t="s">
        <v>293</v>
      </c>
      <c r="X713" s="6" t="s">
        <v>294</v>
      </c>
      <c r="Y713">
        <f>COUNTA(H713:X713)</f>
        <v>11</v>
      </c>
    </row>
    <row r="714" spans="1:25" ht="15.75">
      <c r="A714" s="10" t="s">
        <v>240</v>
      </c>
      <c r="B714" s="10" t="s">
        <v>320</v>
      </c>
      <c r="C714" s="40" t="s">
        <v>300</v>
      </c>
      <c r="D714" s="33">
        <v>190000</v>
      </c>
      <c r="E714" s="11" t="s">
        <v>35</v>
      </c>
      <c r="F714" s="11" t="str">
        <f>E714</f>
        <v>TAMPONI, REAGENTI, TEST DIAGNOSTICI</v>
      </c>
      <c r="G714" s="11"/>
      <c r="I714" s="6" t="s">
        <v>301</v>
      </c>
      <c r="J714" s="6">
        <v>12440</v>
      </c>
      <c r="K714" s="6" t="s">
        <v>302</v>
      </c>
      <c r="L714" s="5">
        <v>425344</v>
      </c>
      <c r="M714" s="6" t="s">
        <v>303</v>
      </c>
      <c r="N714" s="6">
        <v>10</v>
      </c>
      <c r="O714" s="6">
        <v>48840.45</v>
      </c>
      <c r="P714" s="6" t="s">
        <v>304</v>
      </c>
      <c r="Q714" s="6" t="s">
        <v>305</v>
      </c>
      <c r="R714" s="6" t="s">
        <v>104</v>
      </c>
      <c r="S714" s="6" t="s">
        <v>104</v>
      </c>
      <c r="T714" s="6" t="s">
        <v>306</v>
      </c>
      <c r="U714" s="6" t="s">
        <v>307</v>
      </c>
      <c r="V714" s="6" t="s">
        <v>308</v>
      </c>
      <c r="Y714">
        <f>COUNTA(H714:X714)</f>
        <v>14</v>
      </c>
    </row>
    <row r="715" spans="1:25" ht="15.75">
      <c r="A715" s="10" t="s">
        <v>240</v>
      </c>
      <c r="B715" s="10" t="s">
        <v>320</v>
      </c>
      <c r="C715" s="40" t="s">
        <v>300</v>
      </c>
      <c r="D715" s="33">
        <v>190000</v>
      </c>
      <c r="E715" s="11" t="s">
        <v>35</v>
      </c>
      <c r="F715" s="11" t="str">
        <f>E715</f>
        <v>TAMPONI, REAGENTI, TEST DIAGNOSTICI</v>
      </c>
      <c r="G715" s="11"/>
      <c r="I715" s="6" t="s">
        <v>309</v>
      </c>
      <c r="J715" s="6">
        <v>15240</v>
      </c>
      <c r="L715" s="5">
        <v>425344</v>
      </c>
      <c r="M715" s="6" t="s">
        <v>303</v>
      </c>
      <c r="N715" s="6">
        <v>11.64</v>
      </c>
      <c r="O715" s="6">
        <v>56319.45</v>
      </c>
      <c r="Y715">
        <f>COUNTA(H715:X715)</f>
        <v>6</v>
      </c>
    </row>
    <row r="716" spans="1:25" ht="15.75">
      <c r="A716" s="10" t="s">
        <v>240</v>
      </c>
      <c r="B716" s="10" t="s">
        <v>320</v>
      </c>
      <c r="C716" s="40" t="s">
        <v>300</v>
      </c>
      <c r="D716" s="33">
        <v>190000</v>
      </c>
      <c r="E716" s="11" t="s">
        <v>35</v>
      </c>
      <c r="F716" s="11" t="str">
        <f>E716</f>
        <v>TAMPONI, REAGENTI, TEST DIAGNOSTICI</v>
      </c>
      <c r="G716" s="11"/>
      <c r="I716" s="6" t="s">
        <v>310</v>
      </c>
      <c r="J716" s="6" t="s">
        <v>311</v>
      </c>
      <c r="L716" s="5">
        <v>425344</v>
      </c>
      <c r="M716" s="6" t="s">
        <v>312</v>
      </c>
      <c r="N716" s="6" t="s">
        <v>313</v>
      </c>
      <c r="O716" s="6" t="s">
        <v>314</v>
      </c>
      <c r="Y716">
        <f>COUNTA(H716:X716)</f>
        <v>6</v>
      </c>
    </row>
    <row r="717" spans="1:25" ht="15.75">
      <c r="A717" s="10" t="s">
        <v>240</v>
      </c>
      <c r="B717" s="10" t="s">
        <v>364</v>
      </c>
      <c r="C717" s="40" t="s">
        <v>350</v>
      </c>
      <c r="D717" s="33">
        <v>100000</v>
      </c>
      <c r="E717" s="11" t="s">
        <v>35</v>
      </c>
      <c r="F717" s="11" t="str">
        <f>E717</f>
        <v>TAMPONI, REAGENTI, TEST DIAGNOSTICI</v>
      </c>
      <c r="G717" s="11"/>
      <c r="H717" s="6" t="s">
        <v>59</v>
      </c>
      <c r="I717" s="6" t="s">
        <v>351</v>
      </c>
      <c r="J717" s="6" t="s">
        <v>352</v>
      </c>
      <c r="K717" s="6" t="s">
        <v>353</v>
      </c>
      <c r="L717" s="5">
        <v>100000</v>
      </c>
      <c r="M717" s="6" t="s">
        <v>352</v>
      </c>
      <c r="N717" s="6">
        <v>11.15</v>
      </c>
      <c r="O717" s="6">
        <v>100000</v>
      </c>
      <c r="P717" s="6" t="s">
        <v>354</v>
      </c>
      <c r="Q717" s="6">
        <v>43917</v>
      </c>
      <c r="R717" s="6" t="s">
        <v>26</v>
      </c>
      <c r="S717" s="6" t="s">
        <v>26</v>
      </c>
      <c r="T717" s="6" t="s">
        <v>355</v>
      </c>
      <c r="U717" s="6" t="s">
        <v>28</v>
      </c>
      <c r="V717" s="6" t="s">
        <v>28</v>
      </c>
      <c r="W717" s="6" t="s">
        <v>346</v>
      </c>
      <c r="X717" s="6" t="s">
        <v>356</v>
      </c>
      <c r="Y717">
        <f>COUNTA(H717:X717)</f>
        <v>17</v>
      </c>
    </row>
    <row r="718" spans="1:25" ht="15.75">
      <c r="A718" s="10" t="s">
        <v>240</v>
      </c>
      <c r="B718" s="10" t="s">
        <v>367</v>
      </c>
      <c r="C718" s="40" t="s">
        <v>365</v>
      </c>
      <c r="D718" s="33">
        <v>292042.90000000002</v>
      </c>
      <c r="E718" s="11" t="s">
        <v>35</v>
      </c>
      <c r="F718" s="11" t="str">
        <f>E718</f>
        <v>TAMPONI, REAGENTI, TEST DIAGNOSTICI</v>
      </c>
      <c r="G718" s="202"/>
      <c r="H718" s="133"/>
      <c r="I718" s="133"/>
      <c r="J718" s="133"/>
      <c r="K718" s="133"/>
      <c r="X718" s="6" t="s">
        <v>366</v>
      </c>
      <c r="Y718">
        <f>COUNTA(H718:X718)</f>
        <v>1</v>
      </c>
    </row>
    <row r="719" spans="1:25" ht="15.75">
      <c r="A719" s="10" t="s">
        <v>240</v>
      </c>
      <c r="B719" s="10" t="s">
        <v>384</v>
      </c>
      <c r="C719" s="40" t="s">
        <v>371</v>
      </c>
      <c r="D719" s="33">
        <v>51666.66</v>
      </c>
      <c r="E719" s="11" t="s">
        <v>35</v>
      </c>
      <c r="F719" s="11" t="str">
        <f>E719</f>
        <v>TAMPONI, REAGENTI, TEST DIAGNOSTICI</v>
      </c>
      <c r="G719" s="11"/>
      <c r="H719" s="6" t="s">
        <v>372</v>
      </c>
      <c r="I719" s="6" t="s">
        <v>373</v>
      </c>
      <c r="O719" s="6">
        <v>79356.66</v>
      </c>
      <c r="P719" s="6">
        <v>744</v>
      </c>
      <c r="X719" s="6" t="s">
        <v>374</v>
      </c>
      <c r="Y719">
        <f>COUNTA(H719:X719)</f>
        <v>5</v>
      </c>
    </row>
    <row r="720" spans="1:25" ht="15.75">
      <c r="A720" s="10" t="s">
        <v>240</v>
      </c>
      <c r="B720" s="10" t="s">
        <v>393</v>
      </c>
      <c r="C720" s="40">
        <v>8252541445</v>
      </c>
      <c r="D720" s="33">
        <v>153500</v>
      </c>
      <c r="E720" s="11" t="s">
        <v>35</v>
      </c>
      <c r="F720" s="11" t="str">
        <f>E720</f>
        <v>TAMPONI, REAGENTI, TEST DIAGNOSTICI</v>
      </c>
      <c r="G720" s="202"/>
      <c r="H720" s="133" t="s">
        <v>59</v>
      </c>
      <c r="I720" s="6" t="s">
        <v>385</v>
      </c>
      <c r="J720" s="6">
        <v>27</v>
      </c>
      <c r="K720" s="6">
        <v>5680</v>
      </c>
      <c r="L720" s="5">
        <v>153500</v>
      </c>
      <c r="M720" s="6">
        <v>27</v>
      </c>
      <c r="N720" s="6">
        <v>5400</v>
      </c>
      <c r="O720" s="6">
        <v>145800</v>
      </c>
      <c r="P720" s="6">
        <v>730</v>
      </c>
      <c r="Q720" s="6">
        <v>730</v>
      </c>
      <c r="R720" s="6" t="s">
        <v>26</v>
      </c>
      <c r="S720" s="6" t="s">
        <v>26</v>
      </c>
      <c r="T720" s="6" t="s">
        <v>386</v>
      </c>
      <c r="U720" s="6" t="s">
        <v>28</v>
      </c>
      <c r="V720" s="6" t="s">
        <v>28</v>
      </c>
      <c r="Y720">
        <f>COUNTA(H720:X720)</f>
        <v>15</v>
      </c>
    </row>
    <row r="721" spans="1:25" ht="15.75">
      <c r="A721" s="10" t="s">
        <v>240</v>
      </c>
      <c r="B721" s="10" t="s">
        <v>427</v>
      </c>
      <c r="C721" s="40" t="s">
        <v>401</v>
      </c>
      <c r="D721" s="33">
        <v>90752</v>
      </c>
      <c r="E721" s="11" t="s">
        <v>35</v>
      </c>
      <c r="F721" s="11" t="str">
        <f>E721</f>
        <v>TAMPONI, REAGENTI, TEST DIAGNOSTICI</v>
      </c>
      <c r="G721" s="11"/>
      <c r="I721" s="6" t="s">
        <v>402</v>
      </c>
      <c r="J721" s="6" t="s">
        <v>403</v>
      </c>
      <c r="K721" s="6" t="s">
        <v>404</v>
      </c>
      <c r="L721" s="5">
        <v>90752</v>
      </c>
      <c r="M721" s="6" t="s">
        <v>403</v>
      </c>
      <c r="N721" s="6" t="s">
        <v>404</v>
      </c>
      <c r="O721" s="6">
        <v>90572</v>
      </c>
      <c r="Y721">
        <f>COUNTA(H721:X721)</f>
        <v>7</v>
      </c>
    </row>
    <row r="722" spans="1:25" ht="15.75">
      <c r="A722" s="10" t="s">
        <v>240</v>
      </c>
      <c r="B722" s="10" t="s">
        <v>427</v>
      </c>
      <c r="C722" s="40" t="s">
        <v>401</v>
      </c>
      <c r="D722" s="33">
        <v>90752</v>
      </c>
      <c r="E722" s="11" t="s">
        <v>35</v>
      </c>
      <c r="F722" s="11" t="str">
        <f>E722</f>
        <v>TAMPONI, REAGENTI, TEST DIAGNOSTICI</v>
      </c>
      <c r="G722" s="11"/>
      <c r="H722" s="6" t="s">
        <v>59</v>
      </c>
      <c r="I722" s="6" t="s">
        <v>405</v>
      </c>
      <c r="J722" s="6" t="s">
        <v>406</v>
      </c>
      <c r="K722" s="6" t="s">
        <v>407</v>
      </c>
      <c r="L722" s="5">
        <v>90752</v>
      </c>
      <c r="M722" s="6" t="s">
        <v>406</v>
      </c>
      <c r="N722" s="6" t="s">
        <v>407</v>
      </c>
      <c r="O722" s="6">
        <v>90572</v>
      </c>
      <c r="P722" s="6">
        <v>1201</v>
      </c>
      <c r="Q722" s="6">
        <v>1201</v>
      </c>
      <c r="R722" s="6" t="s">
        <v>26</v>
      </c>
      <c r="S722" s="6" t="s">
        <v>26</v>
      </c>
      <c r="T722" s="6" t="s">
        <v>408</v>
      </c>
      <c r="U722" s="6" t="s">
        <v>28</v>
      </c>
      <c r="V722" s="6" t="s">
        <v>28</v>
      </c>
      <c r="W722" s="6" t="s">
        <v>346</v>
      </c>
      <c r="X722" s="6" t="s">
        <v>409</v>
      </c>
      <c r="Y722">
        <f>COUNTA(H722:X722)</f>
        <v>17</v>
      </c>
    </row>
    <row r="723" spans="1:25" ht="15.75">
      <c r="A723" s="10" t="s">
        <v>240</v>
      </c>
      <c r="B723" s="10" t="s">
        <v>438</v>
      </c>
      <c r="C723" s="40" t="s">
        <v>428</v>
      </c>
      <c r="D723" s="33">
        <v>279180</v>
      </c>
      <c r="E723" s="11" t="s">
        <v>35</v>
      </c>
      <c r="F723" s="11" t="str">
        <f>E723</f>
        <v>TAMPONI, REAGENTI, TEST DIAGNOSTICI</v>
      </c>
      <c r="G723" s="11"/>
      <c r="J723" s="6" t="s">
        <v>429</v>
      </c>
      <c r="M723" s="6" t="s">
        <v>429</v>
      </c>
      <c r="N723" s="6" t="s">
        <v>430</v>
      </c>
      <c r="P723" s="6">
        <v>270</v>
      </c>
      <c r="Q723" s="6">
        <v>270</v>
      </c>
      <c r="R723" s="6" t="s">
        <v>104</v>
      </c>
      <c r="S723" s="6" t="s">
        <v>104</v>
      </c>
      <c r="T723" s="6" t="s">
        <v>431</v>
      </c>
      <c r="U723" s="6" t="s">
        <v>267</v>
      </c>
      <c r="V723" s="6" t="s">
        <v>267</v>
      </c>
      <c r="Y723">
        <f>COUNTA(H723:X723)</f>
        <v>10</v>
      </c>
    </row>
    <row r="724" spans="1:25" ht="15.75">
      <c r="A724" s="10" t="s">
        <v>240</v>
      </c>
      <c r="B724" s="10" t="s">
        <v>438</v>
      </c>
      <c r="C724" s="40" t="s">
        <v>428</v>
      </c>
      <c r="D724" s="33">
        <v>279180</v>
      </c>
      <c r="E724" s="11" t="s">
        <v>35</v>
      </c>
      <c r="F724" s="11" t="str">
        <f>E724</f>
        <v>TAMPONI, REAGENTI, TEST DIAGNOSTICI</v>
      </c>
      <c r="G724" s="11"/>
      <c r="I724" s="6" t="s">
        <v>432</v>
      </c>
      <c r="N724" s="6" t="s">
        <v>433</v>
      </c>
      <c r="O724" s="6" t="s">
        <v>434</v>
      </c>
      <c r="Y724">
        <f>COUNTA(H724:X724)</f>
        <v>3</v>
      </c>
    </row>
    <row r="725" spans="1:25" ht="15.75">
      <c r="A725" s="10" t="s">
        <v>240</v>
      </c>
      <c r="B725" s="10" t="s">
        <v>438</v>
      </c>
      <c r="C725" s="40" t="s">
        <v>428</v>
      </c>
      <c r="D725" s="33">
        <v>279180</v>
      </c>
      <c r="E725" s="11" t="s">
        <v>35</v>
      </c>
      <c r="F725" s="11" t="str">
        <f>E725</f>
        <v>TAMPONI, REAGENTI, TEST DIAGNOSTICI</v>
      </c>
      <c r="G725" s="202"/>
      <c r="H725" s="156"/>
      <c r="I725" s="106"/>
      <c r="J725" s="106" t="s">
        <v>435</v>
      </c>
      <c r="K725" s="106"/>
      <c r="M725" s="6" t="s">
        <v>435</v>
      </c>
      <c r="Y725">
        <f>COUNTA(H725:X725)</f>
        <v>2</v>
      </c>
    </row>
    <row r="726" spans="1:25" ht="15.75">
      <c r="A726" s="10" t="s">
        <v>240</v>
      </c>
      <c r="B726" s="10" t="s">
        <v>464</v>
      </c>
      <c r="C726" s="40" t="s">
        <v>455</v>
      </c>
      <c r="D726" s="33">
        <v>2885743.6</v>
      </c>
      <c r="E726" s="11" t="s">
        <v>35</v>
      </c>
      <c r="F726" s="11" t="str">
        <f>E726</f>
        <v>TAMPONI, REAGENTI, TEST DIAGNOSTICI</v>
      </c>
      <c r="G726" s="11"/>
      <c r="X726" s="6" t="s">
        <v>456</v>
      </c>
      <c r="Y726">
        <f>COUNTA(H726:X726)</f>
        <v>1</v>
      </c>
    </row>
    <row r="727" spans="1:25" ht="15.75">
      <c r="A727" s="10" t="s">
        <v>240</v>
      </c>
      <c r="B727" s="10" t="s">
        <v>502</v>
      </c>
      <c r="C727" s="40" t="s">
        <v>493</v>
      </c>
      <c r="D727" s="33">
        <v>78750</v>
      </c>
      <c r="E727" s="11" t="s">
        <v>35</v>
      </c>
      <c r="F727" s="11" t="str">
        <f>E727</f>
        <v>TAMPONI, REAGENTI, TEST DIAGNOSTICI</v>
      </c>
      <c r="G727" s="11"/>
      <c r="H727" s="6" t="s">
        <v>494</v>
      </c>
      <c r="I727" s="6" t="s">
        <v>495</v>
      </c>
      <c r="J727" s="133" t="s">
        <v>496</v>
      </c>
      <c r="K727" s="91" t="s">
        <v>496</v>
      </c>
      <c r="L727" s="141" t="s">
        <v>496</v>
      </c>
      <c r="M727" s="6">
        <v>1500</v>
      </c>
      <c r="N727" s="6">
        <v>52.5</v>
      </c>
      <c r="O727" s="6">
        <v>78750</v>
      </c>
      <c r="P727" s="6">
        <v>571</v>
      </c>
      <c r="Q727" s="6">
        <v>571</v>
      </c>
      <c r="R727" s="6" t="s">
        <v>265</v>
      </c>
      <c r="S727" s="6" t="s">
        <v>265</v>
      </c>
      <c r="T727" s="6" t="s">
        <v>497</v>
      </c>
      <c r="U727" s="6" t="s">
        <v>26</v>
      </c>
      <c r="V727" s="6" t="s">
        <v>26</v>
      </c>
      <c r="W727" s="6" t="s">
        <v>52</v>
      </c>
      <c r="Y727">
        <f>COUNTA(H727:X727)</f>
        <v>16</v>
      </c>
    </row>
    <row r="728" spans="1:25" ht="15.75">
      <c r="A728" s="10" t="s">
        <v>78</v>
      </c>
      <c r="B728" s="10" t="s">
        <v>79</v>
      </c>
      <c r="C728" s="28">
        <v>8250738463</v>
      </c>
      <c r="D728" s="29">
        <v>716000</v>
      </c>
      <c r="E728" s="30" t="s">
        <v>35</v>
      </c>
      <c r="F728" s="11" t="str">
        <f>E728</f>
        <v>TAMPONI, REAGENTI, TEST DIAGNOSTICI</v>
      </c>
      <c r="G728" s="11"/>
      <c r="H728" s="19" t="s">
        <v>59</v>
      </c>
      <c r="I728" s="20" t="s">
        <v>56</v>
      </c>
      <c r="J728" s="21" t="s">
        <v>57</v>
      </c>
      <c r="K728" s="22">
        <v>592</v>
      </c>
      <c r="L728" s="39" t="s">
        <v>58</v>
      </c>
      <c r="M728" s="23">
        <v>152</v>
      </c>
      <c r="N728" s="24">
        <v>592</v>
      </c>
      <c r="O728" s="24" t="s">
        <v>63</v>
      </c>
      <c r="P728" s="21">
        <v>60</v>
      </c>
      <c r="Q728" s="21">
        <v>60</v>
      </c>
      <c r="R728" s="20" t="s">
        <v>26</v>
      </c>
      <c r="S728" s="20" t="s">
        <v>26</v>
      </c>
      <c r="T728" s="20" t="s">
        <v>64</v>
      </c>
      <c r="U728" s="20" t="s">
        <v>28</v>
      </c>
      <c r="V728" s="20" t="s">
        <v>28</v>
      </c>
      <c r="W728" s="20"/>
      <c r="X728" s="20" t="s">
        <v>65</v>
      </c>
      <c r="Y728">
        <f>COUNTA(H728:X728)</f>
        <v>16</v>
      </c>
    </row>
    <row r="729" spans="1:25" ht="15.75">
      <c r="A729" s="10" t="s">
        <v>78</v>
      </c>
      <c r="B729" s="10" t="s">
        <v>79</v>
      </c>
      <c r="C729" s="28">
        <v>8250738463</v>
      </c>
      <c r="D729" s="29">
        <v>716000</v>
      </c>
      <c r="E729" s="30" t="s">
        <v>35</v>
      </c>
      <c r="F729" s="11" t="str">
        <f>E729</f>
        <v>TAMPONI, REAGENTI, TEST DIAGNOSTICI</v>
      </c>
      <c r="G729" s="11"/>
      <c r="H729" s="19" t="s">
        <v>59</v>
      </c>
      <c r="I729" s="20" t="s">
        <v>60</v>
      </c>
      <c r="J729" s="21" t="s">
        <v>61</v>
      </c>
      <c r="K729" s="22">
        <v>4555</v>
      </c>
      <c r="L729" s="39" t="s">
        <v>58</v>
      </c>
      <c r="M729" s="23">
        <v>152</v>
      </c>
      <c r="N729" s="24" t="s">
        <v>62</v>
      </c>
      <c r="O729" s="24" t="s">
        <v>63</v>
      </c>
      <c r="P729" s="21">
        <v>60</v>
      </c>
      <c r="Q729" s="21">
        <v>60</v>
      </c>
      <c r="R729" s="20" t="s">
        <v>26</v>
      </c>
      <c r="S729" s="20" t="s">
        <v>26</v>
      </c>
      <c r="T729" s="20" t="s">
        <v>64</v>
      </c>
      <c r="U729" s="20" t="s">
        <v>28</v>
      </c>
      <c r="V729" s="20" t="s">
        <v>28</v>
      </c>
      <c r="W729" s="20"/>
      <c r="X729" s="20" t="s">
        <v>65</v>
      </c>
      <c r="Y729">
        <f>COUNTA(H729:X729)</f>
        <v>16</v>
      </c>
    </row>
    <row r="730" spans="1:25" ht="15.75">
      <c r="A730" s="10" t="s">
        <v>78</v>
      </c>
      <c r="B730" s="10" t="s">
        <v>79</v>
      </c>
      <c r="C730" s="28">
        <v>8250738463</v>
      </c>
      <c r="D730" s="29">
        <v>716000</v>
      </c>
      <c r="E730" s="30" t="s">
        <v>35</v>
      </c>
      <c r="F730" s="11" t="str">
        <f>E730</f>
        <v>TAMPONI, REAGENTI, TEST DIAGNOSTICI</v>
      </c>
      <c r="G730" s="11"/>
      <c r="H730" s="19" t="s">
        <v>59</v>
      </c>
      <c r="I730" s="20" t="s">
        <v>66</v>
      </c>
      <c r="J730" s="21" t="s">
        <v>57</v>
      </c>
      <c r="K730" s="22">
        <v>584</v>
      </c>
      <c r="L730" s="39" t="s">
        <v>58</v>
      </c>
      <c r="M730" s="23">
        <v>152</v>
      </c>
      <c r="N730" s="24">
        <v>584</v>
      </c>
      <c r="O730" s="24" t="s">
        <v>63</v>
      </c>
      <c r="P730" s="21">
        <v>60</v>
      </c>
      <c r="Q730" s="21">
        <v>60</v>
      </c>
      <c r="R730" s="20" t="s">
        <v>26</v>
      </c>
      <c r="S730" s="20" t="s">
        <v>26</v>
      </c>
      <c r="T730" s="20" t="s">
        <v>64</v>
      </c>
      <c r="U730" s="20" t="s">
        <v>28</v>
      </c>
      <c r="V730" s="20" t="s">
        <v>28</v>
      </c>
      <c r="W730" s="20"/>
      <c r="X730" s="20" t="s">
        <v>65</v>
      </c>
      <c r="Y730">
        <f>COUNTA(H730:X730)</f>
        <v>16</v>
      </c>
    </row>
    <row r="731" spans="1:25" ht="15.75">
      <c r="A731" s="10" t="s">
        <v>78</v>
      </c>
      <c r="B731" s="10" t="s">
        <v>114</v>
      </c>
      <c r="C731" s="40" t="s">
        <v>98</v>
      </c>
      <c r="D731" s="33">
        <v>200000</v>
      </c>
      <c r="E731" s="11" t="s">
        <v>35</v>
      </c>
      <c r="F731" s="11" t="str">
        <f>E731</f>
        <v>TAMPONI, REAGENTI, TEST DIAGNOSTICI</v>
      </c>
      <c r="G731" s="206"/>
      <c r="H731" s="231"/>
      <c r="I731" s="234" t="s">
        <v>99</v>
      </c>
      <c r="J731" s="64"/>
      <c r="K731" s="62"/>
      <c r="L731" s="43"/>
      <c r="M731" s="18"/>
      <c r="N731" s="17"/>
      <c r="O731" s="17"/>
      <c r="P731" s="14"/>
      <c r="Q731" s="14"/>
      <c r="R731" s="13"/>
      <c r="S731" s="13"/>
      <c r="T731" s="13"/>
      <c r="U731" s="13"/>
      <c r="V731" s="13"/>
      <c r="W731" s="13"/>
      <c r="X731" s="6" t="s">
        <v>113</v>
      </c>
      <c r="Y731">
        <f>COUNTA(H731:X731)</f>
        <v>2</v>
      </c>
    </row>
    <row r="732" spans="1:25" ht="15.75">
      <c r="A732" s="10" t="s">
        <v>78</v>
      </c>
      <c r="B732" s="10" t="s">
        <v>129</v>
      </c>
      <c r="C732" s="40" t="s">
        <v>115</v>
      </c>
      <c r="D732" s="33">
        <v>200000</v>
      </c>
      <c r="E732" s="11" t="s">
        <v>35</v>
      </c>
      <c r="F732" s="11" t="str">
        <f>E732</f>
        <v>TAMPONI, REAGENTI, TEST DIAGNOSTICI</v>
      </c>
      <c r="G732" s="11"/>
      <c r="H732" s="34" t="s">
        <v>59</v>
      </c>
      <c r="I732" s="13"/>
      <c r="J732" s="14">
        <v>16000</v>
      </c>
      <c r="K732" s="15">
        <v>10</v>
      </c>
      <c r="L732" s="16">
        <v>160000</v>
      </c>
      <c r="M732" s="18">
        <v>16000</v>
      </c>
      <c r="N732" s="17">
        <v>9.25</v>
      </c>
      <c r="O732" s="249">
        <v>147987</v>
      </c>
      <c r="P732" s="14">
        <v>60</v>
      </c>
      <c r="Q732" s="14">
        <v>60</v>
      </c>
      <c r="R732" s="13" t="s">
        <v>26</v>
      </c>
      <c r="S732" s="13" t="s">
        <v>26</v>
      </c>
      <c r="T732" s="13" t="s">
        <v>116</v>
      </c>
      <c r="U732" s="13" t="s">
        <v>28</v>
      </c>
      <c r="V732" s="13" t="s">
        <v>28</v>
      </c>
      <c r="W732" s="13"/>
      <c r="X732" s="13" t="s">
        <v>117</v>
      </c>
      <c r="Y732">
        <f>COUNTA(H732:X732)</f>
        <v>15</v>
      </c>
    </row>
    <row r="733" spans="1:25" ht="15.75">
      <c r="A733" s="10" t="s">
        <v>78</v>
      </c>
      <c r="B733" s="10" t="s">
        <v>129</v>
      </c>
      <c r="C733" s="40" t="s">
        <v>115</v>
      </c>
      <c r="D733" s="33">
        <v>200000</v>
      </c>
      <c r="E733" s="11" t="s">
        <v>35</v>
      </c>
      <c r="F733" s="11" t="str">
        <f>E733</f>
        <v>TAMPONI, REAGENTI, TEST DIAGNOSTICI</v>
      </c>
      <c r="G733" s="11"/>
      <c r="H733" s="34" t="s">
        <v>33</v>
      </c>
      <c r="I733" s="13" t="s">
        <v>118</v>
      </c>
      <c r="J733" s="14"/>
      <c r="K733" s="15"/>
      <c r="L733" s="16">
        <v>160000</v>
      </c>
      <c r="M733" s="18"/>
      <c r="N733" s="17"/>
      <c r="O733" s="17"/>
      <c r="P733" s="14"/>
      <c r="Q733" s="14"/>
      <c r="R733" s="13"/>
      <c r="S733" s="13"/>
      <c r="T733" s="13"/>
      <c r="U733" s="13"/>
      <c r="V733" s="13"/>
      <c r="W733" s="13"/>
      <c r="X733" s="13"/>
      <c r="Y733">
        <f>COUNTA(H733:X733)</f>
        <v>3</v>
      </c>
    </row>
    <row r="734" spans="1:25" ht="15.75">
      <c r="A734" s="10" t="s">
        <v>564</v>
      </c>
      <c r="B734" s="10" t="s">
        <v>565</v>
      </c>
      <c r="C734" s="40" t="s">
        <v>553</v>
      </c>
      <c r="D734" s="33">
        <v>163300</v>
      </c>
      <c r="E734" s="11" t="s">
        <v>35</v>
      </c>
      <c r="F734" s="11" t="str">
        <f>E734</f>
        <v>TAMPONI, REAGENTI, TEST DIAGNOSTICI</v>
      </c>
      <c r="G734" s="11"/>
      <c r="I734" s="6" t="s">
        <v>554</v>
      </c>
      <c r="K734" s="6">
        <v>69000</v>
      </c>
      <c r="L734" s="5">
        <v>69000</v>
      </c>
      <c r="O734" s="6">
        <v>78390</v>
      </c>
      <c r="R734" s="6" t="s">
        <v>26</v>
      </c>
      <c r="S734" s="6" t="s">
        <v>26</v>
      </c>
      <c r="T734" s="6" t="s">
        <v>555</v>
      </c>
      <c r="U734" s="6" t="s">
        <v>28</v>
      </c>
      <c r="V734" s="6" t="s">
        <v>28</v>
      </c>
      <c r="W734" s="6" t="s">
        <v>52</v>
      </c>
      <c r="Y734">
        <f>COUNTA(H734:X734)</f>
        <v>10</v>
      </c>
    </row>
    <row r="735" spans="1:25" ht="15.75">
      <c r="A735" s="10" t="s">
        <v>564</v>
      </c>
      <c r="B735" s="10" t="s">
        <v>588</v>
      </c>
      <c r="C735" s="40" t="s">
        <v>572</v>
      </c>
      <c r="D735" s="33">
        <v>200000</v>
      </c>
      <c r="E735" s="11" t="s">
        <v>35</v>
      </c>
      <c r="F735" s="11" t="str">
        <f>E735</f>
        <v>TAMPONI, REAGENTI, TEST DIAGNOSTICI</v>
      </c>
      <c r="G735" s="11"/>
      <c r="H735" s="6" t="s">
        <v>573</v>
      </c>
      <c r="I735" s="6" t="s">
        <v>574</v>
      </c>
      <c r="J735" s="6">
        <v>50</v>
      </c>
      <c r="K735" s="6">
        <v>2000</v>
      </c>
      <c r="L735" s="5">
        <v>200000</v>
      </c>
      <c r="M735" s="6">
        <v>50</v>
      </c>
      <c r="N735" s="6">
        <v>2000</v>
      </c>
      <c r="O735" s="6">
        <v>100000</v>
      </c>
      <c r="P735" s="6">
        <v>30</v>
      </c>
      <c r="Q735" s="6">
        <v>30</v>
      </c>
      <c r="R735" s="6" t="s">
        <v>26</v>
      </c>
      <c r="S735" s="6" t="s">
        <v>26</v>
      </c>
      <c r="T735" s="6" t="s">
        <v>147</v>
      </c>
      <c r="U735" s="6" t="s">
        <v>28</v>
      </c>
      <c r="V735" s="6" t="s">
        <v>28</v>
      </c>
      <c r="W735" s="6" t="s">
        <v>52</v>
      </c>
      <c r="Y735">
        <f>COUNTA(H735:X735)</f>
        <v>16</v>
      </c>
    </row>
    <row r="736" spans="1:25" ht="15.75">
      <c r="A736" s="10" t="s">
        <v>564</v>
      </c>
      <c r="B736" s="10" t="s">
        <v>588</v>
      </c>
      <c r="C736" s="40" t="s">
        <v>572</v>
      </c>
      <c r="D736" s="33">
        <v>200000</v>
      </c>
      <c r="E736" s="11" t="s">
        <v>35</v>
      </c>
      <c r="F736" s="11" t="str">
        <f>E736</f>
        <v>TAMPONI, REAGENTI, TEST DIAGNOSTICI</v>
      </c>
      <c r="G736" s="11"/>
      <c r="H736" s="6" t="s">
        <v>573</v>
      </c>
      <c r="I736" s="6" t="s">
        <v>574</v>
      </c>
      <c r="J736" s="6">
        <v>21</v>
      </c>
      <c r="K736" s="6">
        <v>1500</v>
      </c>
      <c r="L736" s="5">
        <v>200000</v>
      </c>
      <c r="M736" s="6">
        <v>21</v>
      </c>
      <c r="N736" s="6">
        <v>1500</v>
      </c>
      <c r="O736" s="6">
        <v>31500</v>
      </c>
      <c r="P736" s="6">
        <v>30</v>
      </c>
      <c r="Q736" s="6">
        <v>30</v>
      </c>
      <c r="R736" s="6" t="s">
        <v>26</v>
      </c>
      <c r="S736" s="6" t="s">
        <v>26</v>
      </c>
      <c r="T736" s="6" t="s">
        <v>147</v>
      </c>
      <c r="U736" s="6" t="s">
        <v>28</v>
      </c>
      <c r="V736" s="6" t="s">
        <v>28</v>
      </c>
      <c r="W736" s="6" t="s">
        <v>52</v>
      </c>
      <c r="Y736">
        <f>COUNTA(H736:X736)</f>
        <v>16</v>
      </c>
    </row>
    <row r="737" spans="1:25" ht="15.75">
      <c r="A737" s="10" t="s">
        <v>564</v>
      </c>
      <c r="B737" s="10" t="s">
        <v>588</v>
      </c>
      <c r="C737" s="40" t="s">
        <v>572</v>
      </c>
      <c r="D737" s="33">
        <v>200000</v>
      </c>
      <c r="E737" s="11" t="s">
        <v>35</v>
      </c>
      <c r="F737" s="11" t="str">
        <f>E737</f>
        <v>TAMPONI, REAGENTI, TEST DIAGNOSTICI</v>
      </c>
      <c r="G737" s="11"/>
      <c r="H737" s="6" t="s">
        <v>575</v>
      </c>
      <c r="I737" s="6" t="s">
        <v>574</v>
      </c>
      <c r="J737" s="6">
        <v>16</v>
      </c>
      <c r="K737" s="6">
        <v>960</v>
      </c>
      <c r="L737" s="5">
        <v>200000</v>
      </c>
      <c r="M737" s="6">
        <v>16</v>
      </c>
      <c r="N737" s="6">
        <v>960</v>
      </c>
      <c r="O737" s="6">
        <v>15360</v>
      </c>
      <c r="P737" s="6">
        <v>30</v>
      </c>
      <c r="Q737" s="6">
        <v>30</v>
      </c>
      <c r="R737" s="6" t="s">
        <v>26</v>
      </c>
      <c r="S737" s="6" t="s">
        <v>26</v>
      </c>
      <c r="T737" s="6" t="s">
        <v>147</v>
      </c>
      <c r="U737" s="6" t="s">
        <v>28</v>
      </c>
      <c r="V737" s="6" t="s">
        <v>28</v>
      </c>
      <c r="W737" s="6" t="s">
        <v>52</v>
      </c>
      <c r="Y737">
        <f>COUNTA(H737:X737)</f>
        <v>16</v>
      </c>
    </row>
    <row r="738" spans="1:25" ht="15.75">
      <c r="A738" s="10" t="s">
        <v>564</v>
      </c>
      <c r="B738" s="10" t="s">
        <v>588</v>
      </c>
      <c r="C738" s="40" t="s">
        <v>572</v>
      </c>
      <c r="D738" s="33">
        <v>200000</v>
      </c>
      <c r="E738" s="11" t="s">
        <v>35</v>
      </c>
      <c r="F738" s="11" t="str">
        <f>E738</f>
        <v>TAMPONI, REAGENTI, TEST DIAGNOSTICI</v>
      </c>
      <c r="G738" s="11"/>
      <c r="H738" s="6" t="s">
        <v>576</v>
      </c>
      <c r="I738" s="6" t="s">
        <v>574</v>
      </c>
      <c r="J738" s="6">
        <v>140</v>
      </c>
      <c r="K738" s="6">
        <v>80</v>
      </c>
      <c r="L738" s="5">
        <v>200000</v>
      </c>
      <c r="M738" s="6">
        <v>140</v>
      </c>
      <c r="N738" s="6">
        <v>80</v>
      </c>
      <c r="O738" s="6">
        <v>11200</v>
      </c>
      <c r="P738" s="6">
        <v>30</v>
      </c>
      <c r="Q738" s="6">
        <v>30</v>
      </c>
      <c r="R738" s="6" t="s">
        <v>26</v>
      </c>
      <c r="S738" s="6" t="s">
        <v>26</v>
      </c>
      <c r="T738" s="6" t="s">
        <v>147</v>
      </c>
      <c r="U738" s="6" t="s">
        <v>28</v>
      </c>
      <c r="V738" s="6" t="s">
        <v>28</v>
      </c>
      <c r="W738" s="6" t="s">
        <v>52</v>
      </c>
      <c r="Y738">
        <f>COUNTA(H738:X738)</f>
        <v>16</v>
      </c>
    </row>
    <row r="739" spans="1:25" ht="15.75">
      <c r="A739" s="10" t="s">
        <v>564</v>
      </c>
      <c r="B739" s="10" t="s">
        <v>588</v>
      </c>
      <c r="C739" s="40" t="s">
        <v>572</v>
      </c>
      <c r="D739" s="33">
        <v>200000</v>
      </c>
      <c r="E739" s="11" t="s">
        <v>35</v>
      </c>
      <c r="F739" s="11" t="str">
        <f>E739</f>
        <v>TAMPONI, REAGENTI, TEST DIAGNOSTICI</v>
      </c>
      <c r="G739" s="11"/>
      <c r="H739" s="6" t="s">
        <v>577</v>
      </c>
      <c r="I739" s="6" t="s">
        <v>574</v>
      </c>
      <c r="J739" s="6">
        <v>30</v>
      </c>
      <c r="K739" s="6">
        <v>325</v>
      </c>
      <c r="L739" s="5">
        <v>200000</v>
      </c>
      <c r="M739" s="6">
        <v>30</v>
      </c>
      <c r="N739" s="6">
        <v>325</v>
      </c>
      <c r="O739" s="6">
        <v>9750</v>
      </c>
      <c r="P739" s="6">
        <v>30</v>
      </c>
      <c r="Q739" s="6">
        <v>30</v>
      </c>
      <c r="R739" s="6" t="s">
        <v>26</v>
      </c>
      <c r="S739" s="6" t="s">
        <v>26</v>
      </c>
      <c r="T739" s="6" t="s">
        <v>147</v>
      </c>
      <c r="U739" s="6" t="s">
        <v>28</v>
      </c>
      <c r="V739" s="6" t="s">
        <v>28</v>
      </c>
      <c r="W739" s="6" t="s">
        <v>52</v>
      </c>
      <c r="Y739">
        <f>COUNTA(H739:X739)</f>
        <v>16</v>
      </c>
    </row>
    <row r="740" spans="1:25" ht="15.75">
      <c r="A740" s="10" t="s">
        <v>564</v>
      </c>
      <c r="B740" s="10" t="s">
        <v>588</v>
      </c>
      <c r="C740" s="40" t="s">
        <v>572</v>
      </c>
      <c r="D740" s="33">
        <v>200000</v>
      </c>
      <c r="E740" s="11" t="s">
        <v>35</v>
      </c>
      <c r="F740" s="11" t="str">
        <f>E740</f>
        <v>TAMPONI, REAGENTI, TEST DIAGNOSTICI</v>
      </c>
      <c r="G740" s="11"/>
      <c r="H740" s="6" t="s">
        <v>578</v>
      </c>
      <c r="I740" s="6" t="s">
        <v>574</v>
      </c>
      <c r="J740" s="6">
        <v>30</v>
      </c>
      <c r="K740" s="6">
        <v>450</v>
      </c>
      <c r="L740" s="5">
        <v>200000</v>
      </c>
      <c r="M740" s="6">
        <v>30</v>
      </c>
      <c r="N740" s="6">
        <v>450</v>
      </c>
      <c r="O740" s="6">
        <v>13500</v>
      </c>
      <c r="P740" s="6">
        <v>30</v>
      </c>
      <c r="Q740" s="6">
        <v>30</v>
      </c>
      <c r="R740" s="6" t="s">
        <v>26</v>
      </c>
      <c r="S740" s="6" t="s">
        <v>26</v>
      </c>
      <c r="T740" s="6" t="s">
        <v>147</v>
      </c>
      <c r="U740" s="6" t="s">
        <v>28</v>
      </c>
      <c r="V740" s="6" t="s">
        <v>28</v>
      </c>
      <c r="W740" s="6" t="s">
        <v>52</v>
      </c>
      <c r="Y740">
        <f>COUNTA(H740:X740)</f>
        <v>16</v>
      </c>
    </row>
    <row r="741" spans="1:25" ht="15.75">
      <c r="A741" s="10" t="s">
        <v>564</v>
      </c>
      <c r="B741" s="10" t="s">
        <v>588</v>
      </c>
      <c r="C741" s="40" t="s">
        <v>572</v>
      </c>
      <c r="D741" s="33">
        <v>200000</v>
      </c>
      <c r="E741" s="11" t="s">
        <v>35</v>
      </c>
      <c r="F741" s="11" t="str">
        <f>E741</f>
        <v>TAMPONI, REAGENTI, TEST DIAGNOSTICI</v>
      </c>
      <c r="G741" s="11"/>
      <c r="H741" s="6" t="s">
        <v>579</v>
      </c>
      <c r="I741" s="6" t="s">
        <v>574</v>
      </c>
      <c r="J741" s="6">
        <v>15</v>
      </c>
      <c r="K741" s="6">
        <v>55</v>
      </c>
      <c r="L741" s="5">
        <v>200000</v>
      </c>
      <c r="M741" s="6">
        <v>15</v>
      </c>
      <c r="N741" s="6">
        <v>55</v>
      </c>
      <c r="O741" s="6">
        <v>825</v>
      </c>
      <c r="P741" s="6">
        <v>30</v>
      </c>
      <c r="Q741" s="6">
        <v>30</v>
      </c>
      <c r="R741" s="6" t="s">
        <v>26</v>
      </c>
      <c r="S741" s="6" t="s">
        <v>26</v>
      </c>
      <c r="T741" s="6" t="s">
        <v>147</v>
      </c>
      <c r="U741" s="6" t="s">
        <v>28</v>
      </c>
      <c r="V741" s="6" t="s">
        <v>28</v>
      </c>
      <c r="W741" s="6" t="s">
        <v>52</v>
      </c>
      <c r="Y741">
        <f>COUNTA(H741:X741)</f>
        <v>16</v>
      </c>
    </row>
    <row r="742" spans="1:25" ht="15.75">
      <c r="A742" s="10" t="s">
        <v>564</v>
      </c>
      <c r="B742" s="10" t="s">
        <v>588</v>
      </c>
      <c r="C742" s="40" t="s">
        <v>572</v>
      </c>
      <c r="D742" s="33">
        <v>200000</v>
      </c>
      <c r="E742" s="11" t="s">
        <v>35</v>
      </c>
      <c r="F742" s="11" t="str">
        <f>E742</f>
        <v>TAMPONI, REAGENTI, TEST DIAGNOSTICI</v>
      </c>
      <c r="G742" s="11"/>
      <c r="H742" s="6" t="s">
        <v>580</v>
      </c>
      <c r="I742" s="6" t="s">
        <v>574</v>
      </c>
      <c r="J742" s="6">
        <v>10</v>
      </c>
      <c r="K742" s="6">
        <v>145</v>
      </c>
      <c r="L742" s="5">
        <v>200000</v>
      </c>
      <c r="M742" s="6">
        <v>10</v>
      </c>
      <c r="N742" s="6">
        <v>145</v>
      </c>
      <c r="O742" s="6">
        <v>1450</v>
      </c>
      <c r="P742" s="6">
        <v>30</v>
      </c>
      <c r="Q742" s="6">
        <v>30</v>
      </c>
      <c r="R742" s="6" t="s">
        <v>26</v>
      </c>
      <c r="S742" s="6" t="s">
        <v>26</v>
      </c>
      <c r="T742" s="6" t="s">
        <v>147</v>
      </c>
      <c r="U742" s="6" t="s">
        <v>28</v>
      </c>
      <c r="V742" s="6" t="s">
        <v>28</v>
      </c>
      <c r="W742" s="6" t="s">
        <v>52</v>
      </c>
      <c r="Y742">
        <f>COUNTA(H742:X742)</f>
        <v>16</v>
      </c>
    </row>
    <row r="743" spans="1:25" ht="15.75">
      <c r="A743" s="10" t="s">
        <v>564</v>
      </c>
      <c r="B743" s="10" t="s">
        <v>588</v>
      </c>
      <c r="C743" s="40" t="s">
        <v>572</v>
      </c>
      <c r="D743" s="33">
        <v>200000</v>
      </c>
      <c r="E743" s="11" t="s">
        <v>35</v>
      </c>
      <c r="F743" s="11" t="str">
        <f>E743</f>
        <v>TAMPONI, REAGENTI, TEST DIAGNOSTICI</v>
      </c>
      <c r="G743" s="11"/>
      <c r="H743" s="6" t="s">
        <v>581</v>
      </c>
      <c r="I743" s="6" t="s">
        <v>574</v>
      </c>
      <c r="J743" s="6">
        <v>7</v>
      </c>
      <c r="K743" s="6">
        <v>700</v>
      </c>
      <c r="L743" s="5">
        <v>200000</v>
      </c>
      <c r="M743" s="6">
        <v>7</v>
      </c>
      <c r="N743" s="6">
        <v>700</v>
      </c>
      <c r="O743" s="6">
        <v>4900</v>
      </c>
      <c r="P743" s="6">
        <v>30</v>
      </c>
      <c r="Q743" s="6">
        <v>30</v>
      </c>
      <c r="R743" s="6" t="s">
        <v>26</v>
      </c>
      <c r="S743" s="6" t="s">
        <v>26</v>
      </c>
      <c r="T743" s="6" t="s">
        <v>147</v>
      </c>
      <c r="U743" s="6" t="s">
        <v>28</v>
      </c>
      <c r="V743" s="6" t="s">
        <v>28</v>
      </c>
      <c r="W743" s="6" t="s">
        <v>52</v>
      </c>
      <c r="Y743">
        <f>COUNTA(H743:X743)</f>
        <v>16</v>
      </c>
    </row>
    <row r="744" spans="1:25" ht="15.75">
      <c r="A744" s="10" t="s">
        <v>564</v>
      </c>
      <c r="B744" s="10" t="s">
        <v>588</v>
      </c>
      <c r="C744" s="40" t="s">
        <v>572</v>
      </c>
      <c r="D744" s="33">
        <v>200000</v>
      </c>
      <c r="E744" s="11" t="s">
        <v>35</v>
      </c>
      <c r="F744" s="11" t="str">
        <f>E744</f>
        <v>TAMPONI, REAGENTI, TEST DIAGNOSTICI</v>
      </c>
      <c r="G744" s="11"/>
      <c r="H744" s="6" t="s">
        <v>582</v>
      </c>
      <c r="I744" s="6" t="s">
        <v>574</v>
      </c>
      <c r="J744" s="6">
        <v>30</v>
      </c>
      <c r="K744" s="6">
        <v>260</v>
      </c>
      <c r="L744" s="5">
        <v>200000</v>
      </c>
      <c r="M744" s="6">
        <v>30</v>
      </c>
      <c r="N744" s="6">
        <v>260</v>
      </c>
      <c r="O744" s="6">
        <v>7800</v>
      </c>
      <c r="P744" s="6">
        <v>30</v>
      </c>
      <c r="Q744" s="6">
        <v>30</v>
      </c>
      <c r="R744" s="6" t="s">
        <v>26</v>
      </c>
      <c r="S744" s="6" t="s">
        <v>26</v>
      </c>
      <c r="T744" s="6" t="s">
        <v>147</v>
      </c>
      <c r="U744" s="6" t="s">
        <v>28</v>
      </c>
      <c r="V744" s="6" t="s">
        <v>28</v>
      </c>
      <c r="W744" s="6" t="s">
        <v>52</v>
      </c>
      <c r="Y744">
        <f>COUNTA(H744:X744)</f>
        <v>16</v>
      </c>
    </row>
    <row r="745" spans="1:25" ht="15.75">
      <c r="A745" s="10" t="s">
        <v>564</v>
      </c>
      <c r="B745" s="10" t="s">
        <v>588</v>
      </c>
      <c r="C745" s="40" t="s">
        <v>572</v>
      </c>
      <c r="D745" s="33">
        <v>200000</v>
      </c>
      <c r="E745" s="11" t="s">
        <v>35</v>
      </c>
      <c r="F745" s="11" t="str">
        <f>E745</f>
        <v>TAMPONI, REAGENTI, TEST DIAGNOSTICI</v>
      </c>
      <c r="G745" s="11"/>
      <c r="H745" s="6" t="s">
        <v>583</v>
      </c>
      <c r="I745" s="6" t="s">
        <v>574</v>
      </c>
      <c r="J745" s="6">
        <v>60</v>
      </c>
      <c r="K745" s="6">
        <v>60</v>
      </c>
      <c r="L745" s="5">
        <v>200000</v>
      </c>
      <c r="M745" s="6">
        <v>60</v>
      </c>
      <c r="N745" s="6">
        <v>60</v>
      </c>
      <c r="O745" s="6">
        <v>3600</v>
      </c>
      <c r="P745" s="6">
        <v>30</v>
      </c>
      <c r="Q745" s="6">
        <v>30</v>
      </c>
      <c r="R745" s="6" t="s">
        <v>26</v>
      </c>
      <c r="S745" s="6" t="s">
        <v>26</v>
      </c>
      <c r="T745" s="6" t="s">
        <v>147</v>
      </c>
      <c r="U745" s="6" t="s">
        <v>28</v>
      </c>
      <c r="V745" s="6" t="s">
        <v>28</v>
      </c>
      <c r="W745" s="6" t="s">
        <v>52</v>
      </c>
      <c r="Y745">
        <f>COUNTA(H745:X745)</f>
        <v>16</v>
      </c>
    </row>
    <row r="746" spans="1:25" ht="15.75">
      <c r="A746" s="10" t="s">
        <v>564</v>
      </c>
      <c r="B746" s="10" t="s">
        <v>619</v>
      </c>
      <c r="C746" s="40" t="s">
        <v>617</v>
      </c>
      <c r="D746" s="33">
        <v>807600</v>
      </c>
      <c r="E746" s="11" t="s">
        <v>35</v>
      </c>
      <c r="F746" s="11" t="str">
        <f>E746</f>
        <v>TAMPONI, REAGENTI, TEST DIAGNOSTICI</v>
      </c>
      <c r="G746" s="11"/>
      <c r="H746" s="6" t="s">
        <v>59</v>
      </c>
      <c r="I746" s="6" t="s">
        <v>607</v>
      </c>
      <c r="T746" s="6" t="s">
        <v>607</v>
      </c>
      <c r="W746" s="6" t="s">
        <v>607</v>
      </c>
      <c r="X746" s="6" t="s">
        <v>608</v>
      </c>
      <c r="Y746">
        <f>COUNTA(H746:X746)</f>
        <v>5</v>
      </c>
    </row>
    <row r="747" spans="1:25" ht="15.75">
      <c r="A747" s="10" t="s">
        <v>564</v>
      </c>
      <c r="B747" s="10" t="s">
        <v>633</v>
      </c>
      <c r="C747" s="40" t="s">
        <v>624</v>
      </c>
      <c r="D747" s="33">
        <v>100000</v>
      </c>
      <c r="E747" s="11" t="s">
        <v>35</v>
      </c>
      <c r="F747" s="11" t="str">
        <f>E747</f>
        <v>TAMPONI, REAGENTI, TEST DIAGNOSTICI</v>
      </c>
      <c r="G747" s="11"/>
      <c r="H747" s="6" t="s">
        <v>625</v>
      </c>
      <c r="I747" s="6" t="s">
        <v>626</v>
      </c>
      <c r="J747" s="6">
        <v>1</v>
      </c>
      <c r="K747" s="6" t="s">
        <v>627</v>
      </c>
      <c r="L747" s="5" t="s">
        <v>627</v>
      </c>
      <c r="M747" s="6">
        <v>1</v>
      </c>
      <c r="N747" s="6">
        <v>12000</v>
      </c>
      <c r="O747" s="6">
        <v>49100</v>
      </c>
      <c r="P747" s="6">
        <v>365</v>
      </c>
      <c r="Q747" s="6">
        <v>365</v>
      </c>
      <c r="R747" s="6" t="s">
        <v>82</v>
      </c>
      <c r="S747" s="6" t="s">
        <v>26</v>
      </c>
      <c r="T747" s="6" t="s">
        <v>628</v>
      </c>
      <c r="U747" s="6" t="s">
        <v>629</v>
      </c>
      <c r="V747" s="6" t="s">
        <v>629</v>
      </c>
      <c r="W747" s="6" t="s">
        <v>630</v>
      </c>
      <c r="Y747">
        <f>COUNTA(H747:X747)</f>
        <v>16</v>
      </c>
    </row>
    <row r="748" spans="1:25" ht="15.75">
      <c r="A748" s="10" t="s">
        <v>564</v>
      </c>
      <c r="B748" s="10" t="s">
        <v>633</v>
      </c>
      <c r="C748" s="40" t="s">
        <v>624</v>
      </c>
      <c r="D748" s="33">
        <v>100000</v>
      </c>
      <c r="E748" s="11" t="s">
        <v>35</v>
      </c>
      <c r="F748" s="11" t="str">
        <f>E748</f>
        <v>TAMPONI, REAGENTI, TEST DIAGNOSTICI</v>
      </c>
      <c r="G748" s="11"/>
      <c r="H748" s="6" t="s">
        <v>625</v>
      </c>
      <c r="I748" s="6" t="s">
        <v>631</v>
      </c>
      <c r="J748" s="6">
        <v>258</v>
      </c>
      <c r="K748" s="6" t="s">
        <v>627</v>
      </c>
      <c r="L748" s="5" t="s">
        <v>627</v>
      </c>
      <c r="M748" s="6">
        <v>258</v>
      </c>
      <c r="N748" s="6">
        <v>37100</v>
      </c>
      <c r="O748" s="6">
        <v>49100</v>
      </c>
      <c r="P748" s="6">
        <v>365</v>
      </c>
      <c r="Q748" s="6">
        <v>365</v>
      </c>
      <c r="R748" s="6" t="s">
        <v>82</v>
      </c>
      <c r="S748" s="6" t="s">
        <v>26</v>
      </c>
      <c r="T748" s="6" t="s">
        <v>628</v>
      </c>
      <c r="U748" s="6" t="s">
        <v>629</v>
      </c>
      <c r="V748" s="6" t="s">
        <v>629</v>
      </c>
      <c r="W748" s="6" t="s">
        <v>630</v>
      </c>
      <c r="Y748">
        <f>COUNTA(H748:X748)</f>
        <v>16</v>
      </c>
    </row>
    <row r="749" spans="1:25" ht="15.75">
      <c r="A749" s="10" t="s">
        <v>564</v>
      </c>
      <c r="B749" s="10" t="s">
        <v>633</v>
      </c>
      <c r="C749" s="40" t="s">
        <v>624</v>
      </c>
      <c r="D749" s="33">
        <v>100000</v>
      </c>
      <c r="E749" s="11" t="s">
        <v>35</v>
      </c>
      <c r="F749" s="11" t="str">
        <f>E749</f>
        <v>TAMPONI, REAGENTI, TEST DIAGNOSTICI</v>
      </c>
      <c r="G749" s="11"/>
      <c r="H749" s="6" t="s">
        <v>625</v>
      </c>
      <c r="I749" s="6" t="s">
        <v>632</v>
      </c>
      <c r="J749" s="6">
        <v>1</v>
      </c>
      <c r="K749" s="6" t="s">
        <v>627</v>
      </c>
      <c r="L749" s="5" t="s">
        <v>627</v>
      </c>
      <c r="M749" s="6">
        <v>1</v>
      </c>
      <c r="N749" s="6">
        <v>0</v>
      </c>
      <c r="O749" s="6">
        <v>49100</v>
      </c>
      <c r="P749" s="6">
        <v>365</v>
      </c>
      <c r="Q749" s="6">
        <v>365</v>
      </c>
      <c r="R749" s="6" t="s">
        <v>82</v>
      </c>
      <c r="S749" s="6" t="s">
        <v>26</v>
      </c>
      <c r="T749" s="6" t="s">
        <v>628</v>
      </c>
      <c r="U749" s="6" t="s">
        <v>629</v>
      </c>
      <c r="V749" s="6" t="s">
        <v>629</v>
      </c>
      <c r="W749" s="6" t="s">
        <v>630</v>
      </c>
      <c r="Y749">
        <f>COUNTA(H749:X749)</f>
        <v>16</v>
      </c>
    </row>
    <row r="750" spans="1:25" ht="15.75">
      <c r="A750" s="10" t="s">
        <v>564</v>
      </c>
      <c r="B750" s="10" t="s">
        <v>641</v>
      </c>
      <c r="C750" s="40" t="s">
        <v>634</v>
      </c>
      <c r="D750" s="33">
        <v>60000</v>
      </c>
      <c r="E750" s="11" t="s">
        <v>35</v>
      </c>
      <c r="F750" s="11" t="str">
        <f>E750</f>
        <v>TAMPONI, REAGENTI, TEST DIAGNOSTICI</v>
      </c>
      <c r="G750" s="11"/>
      <c r="I750" s="6" t="s">
        <v>635</v>
      </c>
      <c r="J750" s="6" t="s">
        <v>636</v>
      </c>
      <c r="K750" s="6" t="s">
        <v>637</v>
      </c>
      <c r="L750" s="5">
        <v>60000</v>
      </c>
      <c r="M750" s="6" t="s">
        <v>638</v>
      </c>
      <c r="N750" s="6" t="s">
        <v>639</v>
      </c>
      <c r="O750" s="6">
        <v>60000</v>
      </c>
      <c r="P750" s="6">
        <v>83</v>
      </c>
      <c r="Q750" s="6">
        <v>83</v>
      </c>
      <c r="S750" s="6" t="s">
        <v>26</v>
      </c>
      <c r="T750" s="6" t="s">
        <v>640</v>
      </c>
      <c r="U750" s="6" t="s">
        <v>28</v>
      </c>
      <c r="V750" s="6" t="s">
        <v>28</v>
      </c>
      <c r="Y750">
        <f>COUNTA(H750:X750)</f>
        <v>13</v>
      </c>
    </row>
    <row r="751" spans="1:25" ht="15.75">
      <c r="A751" s="10" t="s">
        <v>564</v>
      </c>
      <c r="B751" s="10" t="s">
        <v>701</v>
      </c>
      <c r="C751" s="40" t="s">
        <v>678</v>
      </c>
      <c r="D751" s="33">
        <v>1533000</v>
      </c>
      <c r="E751" s="11" t="s">
        <v>35</v>
      </c>
      <c r="F751" s="11" t="str">
        <f>E751</f>
        <v>TAMPONI, REAGENTI, TEST DIAGNOSTICI</v>
      </c>
      <c r="G751" s="11"/>
      <c r="H751" s="6" t="s">
        <v>33</v>
      </c>
      <c r="I751" s="6" t="s">
        <v>679</v>
      </c>
      <c r="J751" s="6" t="s">
        <v>680</v>
      </c>
      <c r="K751" s="6">
        <v>25</v>
      </c>
      <c r="L751" s="5">
        <v>1533000</v>
      </c>
      <c r="M751" s="6" t="s">
        <v>681</v>
      </c>
      <c r="N751" s="6">
        <v>25</v>
      </c>
      <c r="O751" s="6">
        <v>1533000</v>
      </c>
      <c r="P751" s="6">
        <v>2</v>
      </c>
      <c r="Q751" s="6">
        <v>2</v>
      </c>
      <c r="R751" s="6" t="s">
        <v>26</v>
      </c>
      <c r="S751" s="6" t="s">
        <v>26</v>
      </c>
      <c r="T751" s="6" t="s">
        <v>682</v>
      </c>
      <c r="U751" s="6" t="s">
        <v>84</v>
      </c>
      <c r="V751" s="6" t="s">
        <v>28</v>
      </c>
      <c r="W751" s="6" t="s">
        <v>683</v>
      </c>
      <c r="Y751">
        <f>COUNTA(H751:X751)</f>
        <v>16</v>
      </c>
    </row>
    <row r="752" spans="1:25" ht="15.75">
      <c r="A752" s="10" t="s">
        <v>564</v>
      </c>
      <c r="B752" s="10" t="s">
        <v>711</v>
      </c>
      <c r="C752" s="40" t="s">
        <v>702</v>
      </c>
      <c r="D752" s="33">
        <v>150000</v>
      </c>
      <c r="E752" s="11" t="s">
        <v>35</v>
      </c>
      <c r="F752" s="11" t="str">
        <f>E752</f>
        <v>TAMPONI, REAGENTI, TEST DIAGNOSTICI</v>
      </c>
      <c r="G752" s="11"/>
      <c r="I752" s="6" t="s">
        <v>703</v>
      </c>
      <c r="J752" s="6">
        <v>6000</v>
      </c>
      <c r="K752" s="6">
        <v>25</v>
      </c>
      <c r="L752" s="5">
        <v>150000</v>
      </c>
      <c r="M752" s="6">
        <v>6000</v>
      </c>
      <c r="N752" s="6">
        <v>25</v>
      </c>
      <c r="O752" s="6">
        <v>150000</v>
      </c>
      <c r="P752" s="6">
        <v>30</v>
      </c>
      <c r="Q752" s="6">
        <v>120</v>
      </c>
      <c r="R752" s="6" t="s">
        <v>26</v>
      </c>
      <c r="S752" s="6" t="s">
        <v>26</v>
      </c>
      <c r="T752" s="6" t="s">
        <v>682</v>
      </c>
      <c r="U752" s="6" t="s">
        <v>28</v>
      </c>
      <c r="V752" s="6" t="s">
        <v>28</v>
      </c>
      <c r="Y752">
        <f>COUNTA(H752:X752)</f>
        <v>14</v>
      </c>
    </row>
    <row r="753" spans="1:25" ht="15.75">
      <c r="A753" s="10" t="s">
        <v>564</v>
      </c>
      <c r="B753" s="10" t="s">
        <v>737</v>
      </c>
      <c r="C753" s="40" t="s">
        <v>725</v>
      </c>
      <c r="D753" s="33">
        <v>116200</v>
      </c>
      <c r="E753" s="11" t="s">
        <v>35</v>
      </c>
      <c r="F753" s="11" t="str">
        <f>E753</f>
        <v>TAMPONI, REAGENTI, TEST DIAGNOSTICI</v>
      </c>
      <c r="G753" s="11"/>
      <c r="H753" s="6" t="s">
        <v>59</v>
      </c>
      <c r="I753" s="6" t="s">
        <v>726</v>
      </c>
      <c r="J753" s="6" t="s">
        <v>727</v>
      </c>
      <c r="K753" s="6" t="s">
        <v>728</v>
      </c>
      <c r="L753" s="5">
        <v>116200</v>
      </c>
      <c r="M753" s="6" t="s">
        <v>727</v>
      </c>
      <c r="N753" s="6" t="s">
        <v>728</v>
      </c>
      <c r="O753" s="6">
        <v>116200</v>
      </c>
      <c r="P753" s="6">
        <v>60</v>
      </c>
      <c r="Q753" s="6">
        <v>60</v>
      </c>
      <c r="R753" s="6" t="s">
        <v>82</v>
      </c>
      <c r="S753" s="6" t="s">
        <v>26</v>
      </c>
      <c r="T753" s="6" t="s">
        <v>729</v>
      </c>
      <c r="U753" s="6" t="s">
        <v>28</v>
      </c>
      <c r="V753" s="6" t="s">
        <v>28</v>
      </c>
      <c r="X753" s="6" t="s">
        <v>730</v>
      </c>
      <c r="Y753">
        <f>COUNTA(H753:X753)</f>
        <v>16</v>
      </c>
    </row>
    <row r="754" spans="1:25" ht="15.75">
      <c r="A754" s="10" t="s">
        <v>564</v>
      </c>
      <c r="B754" s="10" t="s">
        <v>739</v>
      </c>
      <c r="C754" s="40" t="s">
        <v>738</v>
      </c>
      <c r="D754" s="33">
        <v>236280</v>
      </c>
      <c r="E754" s="11" t="s">
        <v>35</v>
      </c>
      <c r="F754" s="11" t="str">
        <f>E754</f>
        <v>TAMPONI, REAGENTI, TEST DIAGNOSTICI</v>
      </c>
      <c r="G754" s="11"/>
      <c r="Y754">
        <f>COUNTA(H754:X754)</f>
        <v>0</v>
      </c>
    </row>
    <row r="755" spans="1:25" ht="15.75">
      <c r="A755" s="10" t="s">
        <v>861</v>
      </c>
      <c r="B755" s="10" t="s">
        <v>865</v>
      </c>
      <c r="C755" s="40" t="s">
        <v>863</v>
      </c>
      <c r="D755" s="33">
        <v>2500000</v>
      </c>
      <c r="E755" s="11" t="s">
        <v>35</v>
      </c>
      <c r="F755" s="11" t="str">
        <f>E755</f>
        <v>TAMPONI, REAGENTI, TEST DIAGNOSTICI</v>
      </c>
      <c r="G755" s="11"/>
      <c r="Y755">
        <f>COUNTA(H755:X755)</f>
        <v>0</v>
      </c>
    </row>
    <row r="756" spans="1:25" ht="15.75">
      <c r="A756" s="10" t="s">
        <v>861</v>
      </c>
      <c r="B756" s="10" t="s">
        <v>927</v>
      </c>
      <c r="C756" s="40" t="s">
        <v>925</v>
      </c>
      <c r="D756" s="33">
        <v>55000</v>
      </c>
      <c r="E756" s="11" t="s">
        <v>35</v>
      </c>
      <c r="F756" s="11" t="str">
        <f>E756</f>
        <v>TAMPONI, REAGENTI, TEST DIAGNOSTICI</v>
      </c>
      <c r="G756" s="11"/>
      <c r="Y756">
        <f>COUNTA(H756:X756)</f>
        <v>0</v>
      </c>
    </row>
    <row r="757" spans="1:25" ht="15.75">
      <c r="A757" s="10" t="s">
        <v>861</v>
      </c>
      <c r="B757" s="10" t="s">
        <v>1032</v>
      </c>
      <c r="C757" s="40" t="s">
        <v>1025</v>
      </c>
      <c r="D757" s="33">
        <v>210000</v>
      </c>
      <c r="E757" s="11" t="s">
        <v>35</v>
      </c>
      <c r="F757" s="11" t="str">
        <f>E757</f>
        <v>TAMPONI, REAGENTI, TEST DIAGNOSTICI</v>
      </c>
      <c r="G757" s="11"/>
      <c r="H757" s="6" t="s">
        <v>59</v>
      </c>
      <c r="I757" s="6" t="s">
        <v>1026</v>
      </c>
      <c r="J757" s="6">
        <v>9600</v>
      </c>
      <c r="K757" s="6">
        <v>21.875</v>
      </c>
      <c r="L757" s="5">
        <v>210000</v>
      </c>
      <c r="M757" s="6">
        <v>9600</v>
      </c>
      <c r="N757" s="6">
        <v>21</v>
      </c>
      <c r="O757" s="6">
        <v>201600</v>
      </c>
      <c r="P757" s="6">
        <v>21</v>
      </c>
      <c r="Q757" s="6">
        <v>21</v>
      </c>
      <c r="R757" s="6" t="s">
        <v>26</v>
      </c>
      <c r="S757" s="6" t="s">
        <v>26</v>
      </c>
      <c r="T757" s="6" t="s">
        <v>1027</v>
      </c>
      <c r="U757" s="6" t="s">
        <v>28</v>
      </c>
      <c r="V757" s="6" t="s">
        <v>28</v>
      </c>
      <c r="Y757">
        <f>COUNTA(H757:X757)</f>
        <v>15</v>
      </c>
    </row>
    <row r="758" spans="1:25" ht="15.75">
      <c r="A758" s="10" t="s">
        <v>861</v>
      </c>
      <c r="B758" s="10" t="s">
        <v>1032</v>
      </c>
      <c r="C758" s="40" t="s">
        <v>1028</v>
      </c>
      <c r="D758" s="33">
        <v>200000</v>
      </c>
      <c r="E758" s="11" t="s">
        <v>35</v>
      </c>
      <c r="F758" s="11" t="str">
        <f>E758</f>
        <v>TAMPONI, REAGENTI, TEST DIAGNOSTICI</v>
      </c>
      <c r="G758" s="11"/>
      <c r="H758" s="6" t="s">
        <v>59</v>
      </c>
      <c r="I758" s="6" t="s">
        <v>1029</v>
      </c>
      <c r="J758" s="6">
        <v>10000</v>
      </c>
      <c r="K758" s="6">
        <v>20</v>
      </c>
      <c r="L758" s="5">
        <v>200000</v>
      </c>
      <c r="M758" s="6">
        <v>2500</v>
      </c>
      <c r="N758" s="6">
        <v>17</v>
      </c>
      <c r="O758" s="6">
        <v>42500</v>
      </c>
      <c r="P758" s="6">
        <v>21</v>
      </c>
      <c r="Q758" s="6">
        <v>21</v>
      </c>
      <c r="R758" s="6" t="s">
        <v>26</v>
      </c>
      <c r="S758" s="6" t="s">
        <v>26</v>
      </c>
      <c r="T758" s="6" t="s">
        <v>1030</v>
      </c>
      <c r="U758" s="6" t="s">
        <v>28</v>
      </c>
      <c r="V758" s="6" t="s">
        <v>28</v>
      </c>
      <c r="Y758">
        <f>COUNTA(H758:X758)</f>
        <v>15</v>
      </c>
    </row>
    <row r="759" spans="1:25" ht="15.75">
      <c r="A759" s="10" t="s">
        <v>861</v>
      </c>
      <c r="B759" s="10" t="s">
        <v>1032</v>
      </c>
      <c r="C759" s="40" t="s">
        <v>1028</v>
      </c>
      <c r="D759" s="33">
        <v>200000</v>
      </c>
      <c r="E759" s="11" t="s">
        <v>35</v>
      </c>
      <c r="F759" s="11" t="str">
        <f>E759</f>
        <v>TAMPONI, REAGENTI, TEST DIAGNOSTICI</v>
      </c>
      <c r="G759" s="11"/>
      <c r="H759" s="6" t="s">
        <v>59</v>
      </c>
      <c r="I759" s="6" t="s">
        <v>1029</v>
      </c>
      <c r="J759" s="6">
        <v>10000</v>
      </c>
      <c r="K759" s="6">
        <v>20</v>
      </c>
      <c r="L759" s="5">
        <v>200000</v>
      </c>
      <c r="M759" s="6">
        <v>10000</v>
      </c>
      <c r="N759" s="6">
        <v>15</v>
      </c>
      <c r="O759" s="6">
        <v>150000</v>
      </c>
      <c r="P759" s="6">
        <v>21</v>
      </c>
      <c r="Q759" s="6">
        <v>21</v>
      </c>
      <c r="R759" s="6" t="s">
        <v>26</v>
      </c>
      <c r="S759" s="6" t="s">
        <v>26</v>
      </c>
      <c r="T759" s="6" t="s">
        <v>1030</v>
      </c>
      <c r="U759" s="6" t="s">
        <v>28</v>
      </c>
      <c r="V759" s="6" t="s">
        <v>28</v>
      </c>
      <c r="X759" s="6" t="s">
        <v>1031</v>
      </c>
      <c r="Y759">
        <f>COUNTA(H759:X759)</f>
        <v>16</v>
      </c>
    </row>
    <row r="760" spans="1:25" ht="15.75">
      <c r="A760" s="10" t="s">
        <v>861</v>
      </c>
      <c r="B760" s="10" t="s">
        <v>862</v>
      </c>
      <c r="C760" s="40" t="s">
        <v>859</v>
      </c>
      <c r="D760" s="33">
        <v>422000</v>
      </c>
      <c r="E760" s="11" t="s">
        <v>35</v>
      </c>
      <c r="F760" s="11" t="str">
        <f>E760</f>
        <v>TAMPONI, REAGENTI, TEST DIAGNOSTICI</v>
      </c>
      <c r="G760" s="11"/>
      <c r="H760" s="6" t="s">
        <v>59</v>
      </c>
      <c r="I760" s="6" t="s">
        <v>1039</v>
      </c>
      <c r="J760" s="6" t="s">
        <v>1040</v>
      </c>
      <c r="K760" s="6" t="s">
        <v>1041</v>
      </c>
      <c r="L760" s="5">
        <v>422400</v>
      </c>
      <c r="M760" s="6" t="s">
        <v>1042</v>
      </c>
      <c r="N760" s="6" t="s">
        <v>1043</v>
      </c>
      <c r="O760" s="6">
        <v>422400</v>
      </c>
      <c r="P760" s="6">
        <v>10</v>
      </c>
      <c r="Q760" s="6">
        <v>10</v>
      </c>
      <c r="R760" s="6" t="s">
        <v>26</v>
      </c>
      <c r="S760" s="6" t="s">
        <v>26</v>
      </c>
      <c r="T760" s="6" t="s">
        <v>1044</v>
      </c>
      <c r="U760" s="6" t="s">
        <v>28</v>
      </c>
      <c r="V760" s="6" t="s">
        <v>28</v>
      </c>
      <c r="X760" s="6" t="s">
        <v>1045</v>
      </c>
      <c r="Y760">
        <f>COUNTA(H760:X760)</f>
        <v>16</v>
      </c>
    </row>
    <row r="761" spans="1:25" ht="15.75">
      <c r="A761" s="10" t="s">
        <v>2035</v>
      </c>
      <c r="B761" s="10" t="s">
        <v>2036</v>
      </c>
      <c r="C761" s="32" t="s">
        <v>2043</v>
      </c>
      <c r="D761" s="32">
        <v>549580</v>
      </c>
      <c r="E761" s="5" t="s">
        <v>35</v>
      </c>
      <c r="F761" s="11" t="str">
        <f>E761</f>
        <v>TAMPONI, REAGENTI, TEST DIAGNOSTICI</v>
      </c>
      <c r="G761" s="11"/>
      <c r="I761" s="6" t="s">
        <v>2044</v>
      </c>
      <c r="J761" s="6">
        <v>100</v>
      </c>
      <c r="K761" s="6">
        <v>4555</v>
      </c>
      <c r="L761" s="5">
        <v>549580</v>
      </c>
      <c r="M761" s="6">
        <v>100</v>
      </c>
      <c r="N761" s="6">
        <v>4555</v>
      </c>
      <c r="O761" s="6">
        <v>549580</v>
      </c>
      <c r="P761" s="6" t="s">
        <v>2045</v>
      </c>
      <c r="Q761" s="6" t="s">
        <v>2045</v>
      </c>
      <c r="R761" s="6" t="s">
        <v>26</v>
      </c>
      <c r="S761" s="6" t="s">
        <v>26</v>
      </c>
      <c r="U761" s="6" t="s">
        <v>28</v>
      </c>
      <c r="V761" s="6" t="s">
        <v>28</v>
      </c>
      <c r="Y761">
        <f>COUNTA(H761:X761)</f>
        <v>13</v>
      </c>
    </row>
    <row r="762" spans="1:25" ht="15.75">
      <c r="A762" s="10" t="s">
        <v>2035</v>
      </c>
      <c r="B762" s="10" t="s">
        <v>2036</v>
      </c>
      <c r="C762" s="32" t="s">
        <v>2043</v>
      </c>
      <c r="D762" s="32">
        <v>549580</v>
      </c>
      <c r="E762" s="5" t="s">
        <v>35</v>
      </c>
      <c r="F762" s="11" t="str">
        <f>E762</f>
        <v>TAMPONI, REAGENTI, TEST DIAGNOSTICI</v>
      </c>
      <c r="G762" s="11"/>
      <c r="I762" s="6" t="s">
        <v>2046</v>
      </c>
      <c r="J762" s="6">
        <v>80</v>
      </c>
      <c r="K762" s="6">
        <v>592</v>
      </c>
      <c r="L762" s="5">
        <v>549580</v>
      </c>
      <c r="M762" s="6">
        <v>80</v>
      </c>
      <c r="N762" s="6">
        <v>592</v>
      </c>
      <c r="O762" s="6">
        <v>549580</v>
      </c>
      <c r="P762" s="6" t="s">
        <v>2045</v>
      </c>
      <c r="Q762" s="6" t="s">
        <v>2045</v>
      </c>
      <c r="R762" s="6" t="s">
        <v>26</v>
      </c>
      <c r="S762" s="6" t="s">
        <v>26</v>
      </c>
      <c r="U762" s="6" t="s">
        <v>28</v>
      </c>
      <c r="V762" s="6" t="s">
        <v>28</v>
      </c>
      <c r="Y762">
        <f>COUNTA(H762:X762)</f>
        <v>13</v>
      </c>
    </row>
    <row r="763" spans="1:25" ht="15.75">
      <c r="A763" s="10" t="s">
        <v>2035</v>
      </c>
      <c r="B763" s="10" t="s">
        <v>2036</v>
      </c>
      <c r="C763" s="32" t="s">
        <v>2043</v>
      </c>
      <c r="D763" s="32" t="s">
        <v>2047</v>
      </c>
      <c r="E763" s="5" t="s">
        <v>35</v>
      </c>
      <c r="F763" s="11" t="str">
        <f>E763</f>
        <v>TAMPONI, REAGENTI, TEST DIAGNOSTICI</v>
      </c>
      <c r="G763" s="11"/>
      <c r="I763" s="6" t="s">
        <v>2048</v>
      </c>
      <c r="J763" s="6">
        <v>80</v>
      </c>
      <c r="K763" s="6">
        <v>584</v>
      </c>
      <c r="L763" s="5">
        <v>549580</v>
      </c>
      <c r="M763" s="6">
        <v>80</v>
      </c>
      <c r="N763" s="6">
        <v>584</v>
      </c>
      <c r="O763" s="6">
        <v>549580</v>
      </c>
      <c r="P763" s="6" t="s">
        <v>2045</v>
      </c>
      <c r="Q763" s="6" t="s">
        <v>2045</v>
      </c>
      <c r="R763" s="6" t="s">
        <v>26</v>
      </c>
      <c r="S763" s="6" t="s">
        <v>26</v>
      </c>
      <c r="U763" s="6" t="s">
        <v>28</v>
      </c>
      <c r="V763" s="6" t="s">
        <v>28</v>
      </c>
      <c r="Y763">
        <f>COUNTA(H763:X763)</f>
        <v>13</v>
      </c>
    </row>
    <row r="764" spans="1:25" ht="15.75">
      <c r="A764" s="10" t="s">
        <v>2035</v>
      </c>
      <c r="B764" s="10" t="s">
        <v>2061</v>
      </c>
      <c r="C764" s="32" t="s">
        <v>2064</v>
      </c>
      <c r="D764" s="32">
        <v>159440</v>
      </c>
      <c r="E764" s="5" t="s">
        <v>35</v>
      </c>
      <c r="F764" s="11" t="str">
        <f>E764</f>
        <v>TAMPONI, REAGENTI, TEST DIAGNOSTICI</v>
      </c>
      <c r="G764" s="11"/>
      <c r="I764" s="6" t="s">
        <v>2065</v>
      </c>
      <c r="J764" s="6" t="s">
        <v>2066</v>
      </c>
      <c r="K764" s="6">
        <v>1920</v>
      </c>
      <c r="L764" s="5">
        <v>159440</v>
      </c>
      <c r="M764" s="6" t="s">
        <v>2066</v>
      </c>
      <c r="N764" s="6">
        <v>1920</v>
      </c>
      <c r="O764" s="6">
        <v>159440</v>
      </c>
      <c r="V764" s="6" t="s">
        <v>28</v>
      </c>
      <c r="Y764">
        <f>COUNTA(H764:X764)</f>
        <v>8</v>
      </c>
    </row>
    <row r="765" spans="1:25" ht="15.75">
      <c r="A765" s="10" t="s">
        <v>2035</v>
      </c>
      <c r="B765" s="10" t="s">
        <v>2061</v>
      </c>
      <c r="C765" s="32" t="s">
        <v>2064</v>
      </c>
      <c r="D765" s="32">
        <v>159440</v>
      </c>
      <c r="E765" s="5" t="s">
        <v>35</v>
      </c>
      <c r="F765" s="11" t="str">
        <f>E765</f>
        <v>TAMPONI, REAGENTI, TEST DIAGNOSTICI</v>
      </c>
      <c r="G765" s="11"/>
      <c r="I765" s="6" t="s">
        <v>2067</v>
      </c>
      <c r="J765" s="6" t="s">
        <v>2068</v>
      </c>
      <c r="K765" s="6">
        <v>7680</v>
      </c>
      <c r="L765" s="5">
        <v>159440</v>
      </c>
      <c r="M765" s="6" t="s">
        <v>2068</v>
      </c>
      <c r="N765" s="6">
        <v>7680</v>
      </c>
      <c r="O765" s="6">
        <v>159440</v>
      </c>
      <c r="Y765">
        <f>COUNTA(H765:X765)</f>
        <v>7</v>
      </c>
    </row>
    <row r="766" spans="1:25" ht="15.75">
      <c r="A766" s="10" t="s">
        <v>2035</v>
      </c>
      <c r="B766" s="10" t="s">
        <v>2061</v>
      </c>
      <c r="C766" s="32" t="s">
        <v>2064</v>
      </c>
      <c r="D766" s="32">
        <v>159440</v>
      </c>
      <c r="E766" s="5" t="s">
        <v>35</v>
      </c>
      <c r="F766" s="11" t="str">
        <f>E766</f>
        <v>TAMPONI, REAGENTI, TEST DIAGNOSTICI</v>
      </c>
      <c r="G766" s="11"/>
      <c r="I766" s="6" t="s">
        <v>2069</v>
      </c>
      <c r="J766" s="6" t="s">
        <v>2070</v>
      </c>
      <c r="K766" s="6">
        <v>1000</v>
      </c>
      <c r="L766" s="5">
        <v>159440</v>
      </c>
      <c r="M766" s="6" t="s">
        <v>2070</v>
      </c>
      <c r="N766" s="6">
        <v>1000</v>
      </c>
      <c r="O766" s="6">
        <v>159440</v>
      </c>
      <c r="Y766">
        <f>COUNTA(H766:X766)</f>
        <v>7</v>
      </c>
    </row>
    <row r="767" spans="1:25" ht="15.75">
      <c r="A767" s="10" t="s">
        <v>2035</v>
      </c>
      <c r="B767" s="10" t="s">
        <v>2061</v>
      </c>
      <c r="C767" s="32" t="s">
        <v>2064</v>
      </c>
      <c r="D767" s="32">
        <v>159440</v>
      </c>
      <c r="E767" s="5" t="s">
        <v>35</v>
      </c>
      <c r="F767" s="11" t="str">
        <f>E767</f>
        <v>TAMPONI, REAGENTI, TEST DIAGNOSTICI</v>
      </c>
      <c r="G767" s="11"/>
      <c r="I767" s="6" t="s">
        <v>2071</v>
      </c>
      <c r="J767" s="6" t="s">
        <v>2070</v>
      </c>
      <c r="K767" s="6" t="s">
        <v>2072</v>
      </c>
      <c r="L767" s="5">
        <v>159440</v>
      </c>
      <c r="M767" s="6" t="s">
        <v>2070</v>
      </c>
      <c r="N767" s="6" t="s">
        <v>2072</v>
      </c>
      <c r="O767" s="6">
        <v>159440</v>
      </c>
      <c r="Y767">
        <f>COUNTA(H767:X767)</f>
        <v>7</v>
      </c>
    </row>
    <row r="768" spans="1:25" ht="15.75">
      <c r="A768" s="10" t="s">
        <v>2035</v>
      </c>
      <c r="B768" s="10" t="s">
        <v>2061</v>
      </c>
      <c r="C768" s="32" t="s">
        <v>2064</v>
      </c>
      <c r="D768" s="32">
        <v>159440</v>
      </c>
      <c r="E768" s="5" t="s">
        <v>35</v>
      </c>
      <c r="F768" s="11" t="str">
        <f>E768</f>
        <v>TAMPONI, REAGENTI, TEST DIAGNOSTICI</v>
      </c>
      <c r="G768" s="11"/>
      <c r="I768" s="6" t="s">
        <v>2073</v>
      </c>
      <c r="J768" s="6" t="s">
        <v>2070</v>
      </c>
      <c r="K768" s="6" t="s">
        <v>2072</v>
      </c>
      <c r="L768" s="5">
        <v>159440</v>
      </c>
      <c r="M768" s="6" t="s">
        <v>2070</v>
      </c>
      <c r="N768" s="6" t="s">
        <v>2072</v>
      </c>
      <c r="O768" s="6">
        <v>159440</v>
      </c>
      <c r="Y768">
        <f>COUNTA(H768:X768)</f>
        <v>7</v>
      </c>
    </row>
    <row r="769" spans="1:25" ht="15.75">
      <c r="A769" s="10" t="s">
        <v>2035</v>
      </c>
      <c r="B769" s="10" t="s">
        <v>2061</v>
      </c>
      <c r="C769" s="32" t="s">
        <v>2064</v>
      </c>
      <c r="D769" s="32">
        <v>159440</v>
      </c>
      <c r="E769" s="5" t="s">
        <v>35</v>
      </c>
      <c r="F769" s="11" t="str">
        <f>E769</f>
        <v>TAMPONI, REAGENTI, TEST DIAGNOSTICI</v>
      </c>
      <c r="G769" s="11"/>
      <c r="I769" s="6" t="s">
        <v>2074</v>
      </c>
      <c r="J769" s="6" t="s">
        <v>2075</v>
      </c>
      <c r="K769" s="6" t="s">
        <v>2072</v>
      </c>
      <c r="L769" s="5">
        <v>159440</v>
      </c>
      <c r="M769" s="6" t="s">
        <v>2075</v>
      </c>
      <c r="N769" s="6" t="s">
        <v>2072</v>
      </c>
      <c r="O769" s="6">
        <v>159440</v>
      </c>
      <c r="Y769">
        <f>COUNTA(H769:X769)</f>
        <v>7</v>
      </c>
    </row>
    <row r="770" spans="1:25" ht="15.75">
      <c r="A770" s="10" t="s">
        <v>2035</v>
      </c>
      <c r="B770" s="10" t="s">
        <v>2061</v>
      </c>
      <c r="C770" s="32" t="s">
        <v>2064</v>
      </c>
      <c r="D770" s="32">
        <v>159440</v>
      </c>
      <c r="E770" s="5" t="s">
        <v>35</v>
      </c>
      <c r="F770" s="11" t="str">
        <f>E770</f>
        <v>TAMPONI, REAGENTI, TEST DIAGNOSTICI</v>
      </c>
      <c r="G770" s="11"/>
      <c r="I770" s="6" t="s">
        <v>2076</v>
      </c>
      <c r="J770" s="6" t="s">
        <v>2077</v>
      </c>
      <c r="K770" s="6" t="s">
        <v>2072</v>
      </c>
      <c r="L770" s="5">
        <v>159440</v>
      </c>
      <c r="M770" s="6" t="s">
        <v>2077</v>
      </c>
      <c r="N770" s="6" t="s">
        <v>2072</v>
      </c>
      <c r="O770" s="6">
        <v>159440</v>
      </c>
      <c r="Y770">
        <f>COUNTA(H770:X770)</f>
        <v>7</v>
      </c>
    </row>
    <row r="771" spans="1:25" ht="15.75">
      <c r="A771" s="10" t="s">
        <v>2035</v>
      </c>
      <c r="B771" s="10" t="s">
        <v>2061</v>
      </c>
      <c r="C771" s="32" t="s">
        <v>2064</v>
      </c>
      <c r="D771" s="32">
        <v>159440</v>
      </c>
      <c r="E771" s="5" t="s">
        <v>35</v>
      </c>
      <c r="F771" s="11" t="str">
        <f>E771</f>
        <v>TAMPONI, REAGENTI, TEST DIAGNOSTICI</v>
      </c>
      <c r="G771" s="11"/>
      <c r="I771" s="6" t="s">
        <v>2078</v>
      </c>
      <c r="J771" s="6" t="s">
        <v>2075</v>
      </c>
      <c r="K771" s="6" t="s">
        <v>2072</v>
      </c>
      <c r="L771" s="5">
        <v>159440</v>
      </c>
      <c r="M771" s="6" t="s">
        <v>2075</v>
      </c>
      <c r="N771" s="6" t="s">
        <v>2072</v>
      </c>
      <c r="O771" s="6">
        <v>159440</v>
      </c>
      <c r="Y771">
        <f>COUNTA(H771:X771)</f>
        <v>7</v>
      </c>
    </row>
    <row r="772" spans="1:25" ht="15.75">
      <c r="A772" s="10" t="s">
        <v>2035</v>
      </c>
      <c r="B772" s="10" t="s">
        <v>2061</v>
      </c>
      <c r="C772" s="32" t="s">
        <v>2064</v>
      </c>
      <c r="D772" s="32">
        <v>159440</v>
      </c>
      <c r="E772" s="5" t="s">
        <v>35</v>
      </c>
      <c r="F772" s="11" t="str">
        <f>E772</f>
        <v>TAMPONI, REAGENTI, TEST DIAGNOSTICI</v>
      </c>
      <c r="G772" s="11"/>
      <c r="I772" s="6" t="s">
        <v>2079</v>
      </c>
      <c r="J772" s="6" t="s">
        <v>2075</v>
      </c>
      <c r="K772" s="6" t="s">
        <v>2072</v>
      </c>
      <c r="L772" s="5">
        <v>159440</v>
      </c>
      <c r="M772" s="6" t="s">
        <v>2075</v>
      </c>
      <c r="N772" s="6" t="s">
        <v>2072</v>
      </c>
      <c r="O772" s="6">
        <v>159440</v>
      </c>
      <c r="Y772">
        <f>COUNTA(H772:X772)</f>
        <v>7</v>
      </c>
    </row>
    <row r="773" spans="1:25" ht="15.75">
      <c r="A773" s="10" t="s">
        <v>2035</v>
      </c>
      <c r="B773" s="10" t="s">
        <v>2061</v>
      </c>
      <c r="C773" s="32" t="s">
        <v>2064</v>
      </c>
      <c r="D773" s="32">
        <v>159440</v>
      </c>
      <c r="E773" s="5" t="s">
        <v>35</v>
      </c>
      <c r="F773" s="11" t="str">
        <f>E773</f>
        <v>TAMPONI, REAGENTI, TEST DIAGNOSTICI</v>
      </c>
      <c r="G773" s="11"/>
      <c r="I773" s="6" t="s">
        <v>2080</v>
      </c>
      <c r="J773" s="6" t="s">
        <v>2081</v>
      </c>
      <c r="K773" s="6" t="s">
        <v>2072</v>
      </c>
      <c r="L773" s="5">
        <v>159440</v>
      </c>
      <c r="M773" s="6" t="s">
        <v>2081</v>
      </c>
      <c r="N773" s="6" t="s">
        <v>2072</v>
      </c>
      <c r="O773" s="6">
        <v>159440</v>
      </c>
      <c r="Y773">
        <f>COUNTA(H773:X773)</f>
        <v>7</v>
      </c>
    </row>
    <row r="774" spans="1:25" ht="15.75">
      <c r="A774" s="10" t="s">
        <v>2035</v>
      </c>
      <c r="B774" s="10" t="s">
        <v>2061</v>
      </c>
      <c r="C774" s="32" t="s">
        <v>2064</v>
      </c>
      <c r="D774" s="32">
        <v>159440</v>
      </c>
      <c r="E774" s="5" t="s">
        <v>35</v>
      </c>
      <c r="F774" s="11" t="str">
        <f>E774</f>
        <v>TAMPONI, REAGENTI, TEST DIAGNOSTICI</v>
      </c>
      <c r="G774" s="11"/>
      <c r="I774" s="6" t="s">
        <v>2082</v>
      </c>
      <c r="J774" s="6" t="s">
        <v>2077</v>
      </c>
      <c r="K774" s="6" t="s">
        <v>2072</v>
      </c>
      <c r="L774" s="5">
        <v>159440</v>
      </c>
      <c r="M774" s="6" t="s">
        <v>2077</v>
      </c>
      <c r="N774" s="6" t="s">
        <v>2072</v>
      </c>
      <c r="O774" s="6">
        <v>159440</v>
      </c>
      <c r="Y774">
        <f>COUNTA(H774:X774)</f>
        <v>7</v>
      </c>
    </row>
    <row r="775" spans="1:25" ht="15.75">
      <c r="A775" s="10" t="s">
        <v>2035</v>
      </c>
      <c r="B775" s="10" t="s">
        <v>2061</v>
      </c>
      <c r="C775" s="32" t="s">
        <v>2064</v>
      </c>
      <c r="D775" s="32">
        <v>159440</v>
      </c>
      <c r="E775" s="5" t="s">
        <v>35</v>
      </c>
      <c r="F775" s="11" t="str">
        <f>E775</f>
        <v>TAMPONI, REAGENTI, TEST DIAGNOSTICI</v>
      </c>
      <c r="G775" s="11"/>
      <c r="I775" s="6" t="s">
        <v>2083</v>
      </c>
      <c r="J775" s="6" t="s">
        <v>2084</v>
      </c>
      <c r="K775" s="6" t="s">
        <v>2072</v>
      </c>
      <c r="L775" s="5">
        <v>159440</v>
      </c>
      <c r="M775" s="6" t="s">
        <v>2084</v>
      </c>
      <c r="N775" s="6" t="s">
        <v>2072</v>
      </c>
      <c r="O775" s="6">
        <v>159440</v>
      </c>
      <c r="Y775">
        <f>COUNTA(H775:X775)</f>
        <v>7</v>
      </c>
    </row>
    <row r="776" spans="1:25" ht="15.75">
      <c r="A776" s="10" t="s">
        <v>2035</v>
      </c>
      <c r="B776" s="10" t="s">
        <v>2061</v>
      </c>
      <c r="C776" s="32" t="s">
        <v>2064</v>
      </c>
      <c r="D776" s="32">
        <v>159440</v>
      </c>
      <c r="E776" s="5" t="s">
        <v>35</v>
      </c>
      <c r="F776" s="11" t="str">
        <f>E776</f>
        <v>TAMPONI, REAGENTI, TEST DIAGNOSTICI</v>
      </c>
      <c r="G776" s="11"/>
      <c r="I776" s="6" t="s">
        <v>2085</v>
      </c>
      <c r="J776" s="6" t="s">
        <v>2086</v>
      </c>
      <c r="K776" s="6" t="s">
        <v>2072</v>
      </c>
      <c r="L776" s="5">
        <v>159440</v>
      </c>
      <c r="M776" s="6" t="s">
        <v>2086</v>
      </c>
      <c r="N776" s="6" t="s">
        <v>2072</v>
      </c>
      <c r="O776" s="6">
        <v>159440</v>
      </c>
      <c r="Y776">
        <f>COUNTA(H776:X776)</f>
        <v>7</v>
      </c>
    </row>
    <row r="777" spans="1:25" ht="15.75">
      <c r="A777" s="10" t="s">
        <v>2035</v>
      </c>
      <c r="B777" s="10" t="s">
        <v>2098</v>
      </c>
      <c r="C777" s="32">
        <v>8245916924</v>
      </c>
      <c r="D777" s="32">
        <v>255000</v>
      </c>
      <c r="E777" s="5" t="s">
        <v>35</v>
      </c>
      <c r="F777" s="11" t="str">
        <f>E777</f>
        <v>TAMPONI, REAGENTI, TEST DIAGNOSTICI</v>
      </c>
      <c r="G777" s="11"/>
      <c r="I777" s="6" t="s">
        <v>2099</v>
      </c>
      <c r="J777" s="6">
        <v>5</v>
      </c>
      <c r="K777" s="6" t="s">
        <v>2100</v>
      </c>
      <c r="L777" s="5">
        <v>255000</v>
      </c>
      <c r="M777" s="6">
        <v>5</v>
      </c>
      <c r="N777" s="6" t="s">
        <v>2101</v>
      </c>
      <c r="O777" s="6" t="s">
        <v>2102</v>
      </c>
      <c r="P777" s="6" t="s">
        <v>2103</v>
      </c>
      <c r="Q777" s="6" t="s">
        <v>2104</v>
      </c>
      <c r="R777" s="6" t="s">
        <v>26</v>
      </c>
      <c r="S777" s="6" t="s">
        <v>26</v>
      </c>
      <c r="T777" s="6" t="s">
        <v>2105</v>
      </c>
      <c r="U777" s="6" t="s">
        <v>28</v>
      </c>
      <c r="V777" s="6" t="s">
        <v>28</v>
      </c>
      <c r="Y777">
        <f>COUNTA(H777:X777)</f>
        <v>14</v>
      </c>
    </row>
    <row r="778" spans="1:25" ht="15.75">
      <c r="A778" s="10" t="s">
        <v>1798</v>
      </c>
      <c r="B778" s="10" t="s">
        <v>1839</v>
      </c>
      <c r="C778" s="32" t="s">
        <v>1840</v>
      </c>
      <c r="D778" s="32">
        <v>125000</v>
      </c>
      <c r="E778" s="5" t="s">
        <v>35</v>
      </c>
      <c r="F778" s="11" t="str">
        <f>E778</f>
        <v>TAMPONI, REAGENTI, TEST DIAGNOSTICI</v>
      </c>
      <c r="G778" s="11"/>
      <c r="H778" s="6" t="s">
        <v>59</v>
      </c>
      <c r="I778" s="6" t="s">
        <v>1841</v>
      </c>
      <c r="J778" s="6">
        <v>4800</v>
      </c>
      <c r="K778" s="6">
        <v>25</v>
      </c>
      <c r="L778" s="5">
        <v>120000</v>
      </c>
      <c r="M778" s="6">
        <v>4800</v>
      </c>
      <c r="N778" s="6">
        <v>25</v>
      </c>
      <c r="O778" s="6">
        <v>120000</v>
      </c>
      <c r="P778" s="6">
        <v>210</v>
      </c>
      <c r="Q778" s="6">
        <v>210</v>
      </c>
      <c r="R778" s="6" t="s">
        <v>26</v>
      </c>
      <c r="S778" s="6" t="s">
        <v>26</v>
      </c>
      <c r="T778" s="6" t="s">
        <v>1842</v>
      </c>
      <c r="U778" s="6" t="s">
        <v>28</v>
      </c>
      <c r="V778" s="6" t="s">
        <v>28</v>
      </c>
      <c r="Y778">
        <f>COUNTA(H778:X778)</f>
        <v>15</v>
      </c>
    </row>
    <row r="779" spans="1:25" ht="15.75">
      <c r="A779" s="10" t="s">
        <v>1798</v>
      </c>
      <c r="B779" s="10" t="s">
        <v>1862</v>
      </c>
      <c r="C779" s="32" t="s">
        <v>1868</v>
      </c>
      <c r="D779" s="32">
        <v>153000</v>
      </c>
      <c r="E779" s="5" t="s">
        <v>35</v>
      </c>
      <c r="F779" s="11" t="str">
        <f>E779</f>
        <v>TAMPONI, REAGENTI, TEST DIAGNOSTICI</v>
      </c>
      <c r="G779" s="11"/>
      <c r="I779" s="6" t="s">
        <v>1869</v>
      </c>
      <c r="J779" s="6">
        <v>2000</v>
      </c>
      <c r="K779" s="6">
        <v>35</v>
      </c>
      <c r="L779" s="5">
        <v>153000</v>
      </c>
      <c r="M779" s="6">
        <v>2000</v>
      </c>
      <c r="N779" s="6">
        <v>35</v>
      </c>
      <c r="O779" s="6">
        <v>146400</v>
      </c>
      <c r="P779" s="6" t="s">
        <v>1870</v>
      </c>
      <c r="Q779" s="6">
        <v>1</v>
      </c>
      <c r="R779" s="6" t="s">
        <v>26</v>
      </c>
      <c r="S779" s="6" t="s">
        <v>26</v>
      </c>
      <c r="T779" s="6" t="s">
        <v>1871</v>
      </c>
      <c r="U779" s="6" t="s">
        <v>28</v>
      </c>
      <c r="V779" s="6" t="s">
        <v>28</v>
      </c>
      <c r="Y779">
        <f>COUNTA(H779:X779)</f>
        <v>14</v>
      </c>
    </row>
    <row r="780" spans="1:25" ht="15.75">
      <c r="A780" s="10" t="s">
        <v>1798</v>
      </c>
      <c r="B780" s="10" t="s">
        <v>1862</v>
      </c>
      <c r="C780" s="32" t="s">
        <v>1868</v>
      </c>
      <c r="D780" s="32">
        <v>153000</v>
      </c>
      <c r="E780" s="5" t="s">
        <v>35</v>
      </c>
      <c r="F780" s="11" t="str">
        <f>E780</f>
        <v>TAMPONI, REAGENTI, TEST DIAGNOSTICI</v>
      </c>
      <c r="G780" s="11"/>
      <c r="I780" s="6" t="s">
        <v>1872</v>
      </c>
      <c r="J780" s="6">
        <v>1</v>
      </c>
      <c r="K780" s="6">
        <v>50000</v>
      </c>
      <c r="L780" s="5">
        <v>153000</v>
      </c>
      <c r="M780" s="6">
        <v>1</v>
      </c>
      <c r="N780" s="6">
        <v>50000</v>
      </c>
      <c r="O780" s="6">
        <v>146400</v>
      </c>
      <c r="P780" s="6" t="s">
        <v>1870</v>
      </c>
      <c r="Q780" s="6">
        <v>1</v>
      </c>
      <c r="R780" s="6" t="s">
        <v>26</v>
      </c>
      <c r="S780" s="6" t="s">
        <v>26</v>
      </c>
      <c r="T780" s="6" t="s">
        <v>1871</v>
      </c>
      <c r="U780" s="6" t="s">
        <v>28</v>
      </c>
      <c r="V780" s="6" t="s">
        <v>28</v>
      </c>
      <c r="Y780">
        <f>COUNTA(H780:X780)</f>
        <v>14</v>
      </c>
    </row>
    <row r="781" spans="1:25" ht="15.75">
      <c r="A781" s="10" t="s">
        <v>1798</v>
      </c>
      <c r="B781" s="10" t="s">
        <v>1879</v>
      </c>
      <c r="C781" s="32">
        <v>8262589823</v>
      </c>
      <c r="D781" s="32">
        <v>228460</v>
      </c>
      <c r="E781" s="5" t="s">
        <v>35</v>
      </c>
      <c r="F781" s="11" t="str">
        <f>E781</f>
        <v>TAMPONI, REAGENTI, TEST DIAGNOSTICI</v>
      </c>
      <c r="G781" s="11"/>
      <c r="I781" s="6" t="s">
        <v>1887</v>
      </c>
      <c r="J781" s="6">
        <v>1</v>
      </c>
      <c r="K781" s="6">
        <v>1</v>
      </c>
      <c r="L781" s="5">
        <v>228460</v>
      </c>
      <c r="M781" s="6">
        <v>1</v>
      </c>
      <c r="Y781">
        <f>COUNTA(H781:X781)</f>
        <v>5</v>
      </c>
    </row>
    <row r="782" spans="1:25" ht="15.75">
      <c r="A782" s="10" t="s">
        <v>1798</v>
      </c>
      <c r="B782" s="10" t="s">
        <v>1901</v>
      </c>
      <c r="C782" s="32" t="s">
        <v>1912</v>
      </c>
      <c r="D782" s="32">
        <v>62306</v>
      </c>
      <c r="E782" s="5" t="s">
        <v>35</v>
      </c>
      <c r="F782" s="11" t="str">
        <f>E782</f>
        <v>TAMPONI, REAGENTI, TEST DIAGNOSTICI</v>
      </c>
      <c r="G782" s="11"/>
      <c r="H782" s="6" t="s">
        <v>1913</v>
      </c>
      <c r="I782" s="6" t="s">
        <v>1914</v>
      </c>
      <c r="J782" s="6">
        <v>100</v>
      </c>
      <c r="K782" s="6">
        <v>623.05999999999995</v>
      </c>
      <c r="L782" s="5">
        <v>62306</v>
      </c>
      <c r="M782" s="6">
        <v>100</v>
      </c>
      <c r="N782" s="6">
        <v>623.05999999999995</v>
      </c>
      <c r="R782" s="6" t="s">
        <v>82</v>
      </c>
      <c r="T782" s="6" t="s">
        <v>1915</v>
      </c>
      <c r="U782" s="6" t="s">
        <v>28</v>
      </c>
      <c r="V782" s="6" t="s">
        <v>28</v>
      </c>
      <c r="Y782">
        <f>COUNTA(H782:X782)</f>
        <v>11</v>
      </c>
    </row>
    <row r="783" spans="1:25" ht="15.75">
      <c r="A783" s="10" t="s">
        <v>1916</v>
      </c>
      <c r="B783" s="10" t="s">
        <v>1928</v>
      </c>
      <c r="C783" s="32" t="s">
        <v>1937</v>
      </c>
      <c r="D783" s="32">
        <v>1690000</v>
      </c>
      <c r="E783" s="5" t="s">
        <v>35</v>
      </c>
      <c r="F783" s="11" t="str">
        <f>E783</f>
        <v>TAMPONI, REAGENTI, TEST DIAGNOSTICI</v>
      </c>
      <c r="G783" s="11"/>
      <c r="I783" s="6" t="s">
        <v>1938</v>
      </c>
      <c r="J783" s="6">
        <v>60000</v>
      </c>
      <c r="K783" s="6">
        <v>11</v>
      </c>
      <c r="L783" s="5">
        <v>1690000</v>
      </c>
      <c r="M783" s="6">
        <v>60000</v>
      </c>
      <c r="N783" s="6">
        <v>6.78</v>
      </c>
      <c r="O783" s="6">
        <v>659153</v>
      </c>
      <c r="R783" s="6" t="s">
        <v>26</v>
      </c>
      <c r="S783" s="6" t="s">
        <v>26</v>
      </c>
      <c r="T783" s="6" t="s">
        <v>1939</v>
      </c>
      <c r="U783" s="6" t="s">
        <v>28</v>
      </c>
      <c r="V783" s="6" t="s">
        <v>28</v>
      </c>
      <c r="W783" s="6" t="s">
        <v>1940</v>
      </c>
      <c r="Y783">
        <f>COUNTA(H783:X783)</f>
        <v>13</v>
      </c>
    </row>
    <row r="784" spans="1:25" ht="15.75">
      <c r="A784" s="10" t="s">
        <v>2106</v>
      </c>
      <c r="B784" s="10" t="s">
        <v>2145</v>
      </c>
      <c r="C784" s="32" t="s">
        <v>2159</v>
      </c>
      <c r="D784" s="32">
        <v>213000</v>
      </c>
      <c r="E784" s="5" t="s">
        <v>35</v>
      </c>
      <c r="F784" s="11" t="str">
        <f>E784</f>
        <v>TAMPONI, REAGENTI, TEST DIAGNOSTICI</v>
      </c>
      <c r="G784" s="11"/>
      <c r="H784" s="6" t="s">
        <v>2160</v>
      </c>
      <c r="I784" s="6" t="s">
        <v>2161</v>
      </c>
      <c r="J784" s="6">
        <v>27000</v>
      </c>
      <c r="M784" s="6">
        <v>20000</v>
      </c>
      <c r="N784" s="6">
        <v>7.8</v>
      </c>
      <c r="O784" s="6">
        <v>210600</v>
      </c>
      <c r="P784" s="6">
        <v>120</v>
      </c>
      <c r="Q784" s="6">
        <v>120</v>
      </c>
      <c r="R784" s="6" t="s">
        <v>26</v>
      </c>
      <c r="S784" s="6" t="s">
        <v>26</v>
      </c>
      <c r="T784" s="6" t="s">
        <v>2162</v>
      </c>
      <c r="U784" s="6" t="s">
        <v>26</v>
      </c>
      <c r="V784" s="6" t="s">
        <v>26</v>
      </c>
      <c r="W784" s="6" t="s">
        <v>346</v>
      </c>
      <c r="Y784">
        <f>COUNTA(H784:X784)</f>
        <v>14</v>
      </c>
    </row>
    <row r="785" spans="1:25" ht="15.75">
      <c r="A785" s="10" t="s">
        <v>1991</v>
      </c>
      <c r="B785" s="10" t="s">
        <v>1992</v>
      </c>
      <c r="C785" s="32" t="s">
        <v>1993</v>
      </c>
      <c r="D785" s="32">
        <v>152000</v>
      </c>
      <c r="E785" s="5" t="s">
        <v>35</v>
      </c>
      <c r="F785" s="11" t="str">
        <f>E785</f>
        <v>TAMPONI, REAGENTI, TEST DIAGNOSTICI</v>
      </c>
      <c r="G785" s="11"/>
      <c r="X785" s="6" t="s">
        <v>1994</v>
      </c>
      <c r="Y785">
        <f>COUNTA(H785:X785)</f>
        <v>1</v>
      </c>
    </row>
    <row r="786" spans="1:25" ht="15.75">
      <c r="A786" s="10" t="s">
        <v>1991</v>
      </c>
      <c r="B786" s="10" t="s">
        <v>1999</v>
      </c>
      <c r="C786" s="32">
        <v>8262549721</v>
      </c>
      <c r="D786" s="32">
        <v>55000</v>
      </c>
      <c r="E786" s="5" t="s">
        <v>35</v>
      </c>
      <c r="F786" s="11" t="str">
        <f>E786</f>
        <v>TAMPONI, REAGENTI, TEST DIAGNOSTICI</v>
      </c>
      <c r="G786" s="11"/>
      <c r="I786" s="6" t="s">
        <v>2003</v>
      </c>
      <c r="J786" s="6">
        <v>220</v>
      </c>
      <c r="K786" s="6">
        <v>19.28</v>
      </c>
      <c r="L786" s="5">
        <v>54848.51</v>
      </c>
      <c r="M786" s="6">
        <v>220</v>
      </c>
      <c r="N786" s="6">
        <v>19.28</v>
      </c>
      <c r="O786" s="6">
        <v>4241.6000000000004</v>
      </c>
      <c r="P786" s="6">
        <v>365</v>
      </c>
      <c r="Q786" s="6">
        <v>365</v>
      </c>
      <c r="R786" s="6" t="s">
        <v>26</v>
      </c>
      <c r="S786" s="6" t="s">
        <v>26</v>
      </c>
      <c r="T786" s="6" t="s">
        <v>2004</v>
      </c>
      <c r="U786" s="6" t="s">
        <v>28</v>
      </c>
      <c r="V786" s="6" t="s">
        <v>28</v>
      </c>
      <c r="X786" s="6" t="s">
        <v>2005</v>
      </c>
      <c r="Y786">
        <f>COUNTA(H786:X786)</f>
        <v>15</v>
      </c>
    </row>
    <row r="787" spans="1:25" ht="15.75">
      <c r="A787" s="10" t="s">
        <v>1991</v>
      </c>
      <c r="B787" s="10" t="s">
        <v>1999</v>
      </c>
      <c r="C787" s="32">
        <v>8262549721</v>
      </c>
      <c r="D787" s="32">
        <v>55000</v>
      </c>
      <c r="E787" s="5" t="s">
        <v>35</v>
      </c>
      <c r="F787" s="11" t="str">
        <f>E787</f>
        <v>TAMPONI, REAGENTI, TEST DIAGNOSTICI</v>
      </c>
      <c r="G787" s="11"/>
      <c r="I787" s="6" t="s">
        <v>2006</v>
      </c>
      <c r="J787" s="6">
        <v>50</v>
      </c>
      <c r="K787" s="6">
        <v>82.22</v>
      </c>
      <c r="L787" s="5">
        <v>54848.51</v>
      </c>
      <c r="M787" s="6">
        <v>50</v>
      </c>
      <c r="N787" s="6">
        <v>82.22</v>
      </c>
      <c r="O787" s="6">
        <v>4111</v>
      </c>
      <c r="P787" s="6">
        <v>365</v>
      </c>
      <c r="Q787" s="6">
        <v>365</v>
      </c>
      <c r="R787" s="6" t="s">
        <v>26</v>
      </c>
      <c r="S787" s="6" t="s">
        <v>26</v>
      </c>
      <c r="U787" s="6" t="s">
        <v>28</v>
      </c>
      <c r="V787" s="6" t="s">
        <v>28</v>
      </c>
      <c r="X787" s="6" t="s">
        <v>2005</v>
      </c>
      <c r="Y787">
        <f>COUNTA(H787:X787)</f>
        <v>14</v>
      </c>
    </row>
    <row r="788" spans="1:25" ht="15.75">
      <c r="A788" s="10" t="s">
        <v>1991</v>
      </c>
      <c r="B788" s="10" t="s">
        <v>1999</v>
      </c>
      <c r="C788" s="32">
        <v>8262549721</v>
      </c>
      <c r="D788" s="32">
        <v>55000</v>
      </c>
      <c r="E788" s="5" t="s">
        <v>35</v>
      </c>
      <c r="F788" s="11" t="str">
        <f>E788</f>
        <v>TAMPONI, REAGENTI, TEST DIAGNOSTICI</v>
      </c>
      <c r="G788" s="11"/>
      <c r="I788" s="6" t="s">
        <v>2007</v>
      </c>
      <c r="J788" s="6">
        <v>30</v>
      </c>
      <c r="K788" s="6">
        <v>185.9</v>
      </c>
      <c r="L788" s="5">
        <v>54848.51</v>
      </c>
      <c r="M788" s="6">
        <v>30</v>
      </c>
      <c r="N788" s="6">
        <v>185.9</v>
      </c>
      <c r="O788" s="6">
        <v>5577</v>
      </c>
      <c r="P788" s="6">
        <v>365</v>
      </c>
      <c r="Q788" s="6">
        <v>365</v>
      </c>
      <c r="R788" s="6" t="s">
        <v>26</v>
      </c>
      <c r="S788" s="6" t="s">
        <v>26</v>
      </c>
      <c r="U788" s="6" t="s">
        <v>28</v>
      </c>
      <c r="V788" s="6" t="s">
        <v>28</v>
      </c>
      <c r="X788" s="6" t="s">
        <v>2005</v>
      </c>
      <c r="Y788">
        <f>COUNTA(H788:X788)</f>
        <v>14</v>
      </c>
    </row>
    <row r="789" spans="1:25" ht="15.75">
      <c r="A789" s="10" t="s">
        <v>1991</v>
      </c>
      <c r="B789" s="10" t="s">
        <v>1999</v>
      </c>
      <c r="C789" s="32">
        <v>8262549721</v>
      </c>
      <c r="D789" s="32">
        <v>55000</v>
      </c>
      <c r="E789" s="5" t="s">
        <v>35</v>
      </c>
      <c r="F789" s="11" t="str">
        <f>E789</f>
        <v>TAMPONI, REAGENTI, TEST DIAGNOSTICI</v>
      </c>
      <c r="G789" s="11"/>
      <c r="I789" s="6" t="s">
        <v>2008</v>
      </c>
      <c r="J789" s="6">
        <v>50</v>
      </c>
      <c r="K789" s="6">
        <v>71.12</v>
      </c>
      <c r="L789" s="5">
        <v>54848.51</v>
      </c>
      <c r="M789" s="6">
        <v>50</v>
      </c>
      <c r="N789" s="6">
        <v>71.12</v>
      </c>
      <c r="O789" s="6">
        <v>3556</v>
      </c>
      <c r="P789" s="6">
        <v>365</v>
      </c>
      <c r="Q789" s="6">
        <v>365</v>
      </c>
      <c r="R789" s="6" t="s">
        <v>26</v>
      </c>
      <c r="S789" s="6" t="s">
        <v>26</v>
      </c>
      <c r="U789" s="6" t="s">
        <v>28</v>
      </c>
      <c r="V789" s="6" t="s">
        <v>28</v>
      </c>
      <c r="X789" s="6" t="s">
        <v>2005</v>
      </c>
      <c r="Y789">
        <f>COUNTA(H789:X789)</f>
        <v>14</v>
      </c>
    </row>
    <row r="790" spans="1:25" ht="15.75">
      <c r="A790" s="10" t="s">
        <v>1991</v>
      </c>
      <c r="B790" s="10" t="s">
        <v>1999</v>
      </c>
      <c r="C790" s="32">
        <v>8262549721</v>
      </c>
      <c r="D790" s="32">
        <v>55000</v>
      </c>
      <c r="E790" s="5" t="s">
        <v>35</v>
      </c>
      <c r="F790" s="11" t="str">
        <f>E790</f>
        <v>TAMPONI, REAGENTI, TEST DIAGNOSTICI</v>
      </c>
      <c r="G790" s="11"/>
      <c r="I790" s="6" t="s">
        <v>2009</v>
      </c>
      <c r="J790" s="6">
        <v>6</v>
      </c>
      <c r="K790" s="6">
        <v>82.95</v>
      </c>
      <c r="L790" s="5">
        <v>54848.51</v>
      </c>
      <c r="M790" s="6">
        <v>6</v>
      </c>
      <c r="N790" s="6">
        <v>82.95</v>
      </c>
      <c r="O790" s="6">
        <v>497.70000000000005</v>
      </c>
      <c r="P790" s="6">
        <v>365</v>
      </c>
      <c r="Q790" s="6">
        <v>365</v>
      </c>
      <c r="R790" s="6" t="s">
        <v>26</v>
      </c>
      <c r="S790" s="6" t="s">
        <v>26</v>
      </c>
      <c r="U790" s="6" t="s">
        <v>28</v>
      </c>
      <c r="V790" s="6" t="s">
        <v>28</v>
      </c>
      <c r="X790" s="6" t="s">
        <v>2005</v>
      </c>
      <c r="Y790">
        <f>COUNTA(H790:X790)</f>
        <v>14</v>
      </c>
    </row>
    <row r="791" spans="1:25" ht="15.75">
      <c r="A791" s="10" t="s">
        <v>1991</v>
      </c>
      <c r="B791" s="10" t="s">
        <v>1999</v>
      </c>
      <c r="C791" s="32">
        <v>8262549721</v>
      </c>
      <c r="D791" s="32">
        <v>55000</v>
      </c>
      <c r="E791" s="5" t="s">
        <v>35</v>
      </c>
      <c r="F791" s="11" t="str">
        <f>E791</f>
        <v>TAMPONI, REAGENTI, TEST DIAGNOSTICI</v>
      </c>
      <c r="G791" s="11"/>
      <c r="I791" s="6" t="s">
        <v>2010</v>
      </c>
      <c r="J791" s="6">
        <v>30</v>
      </c>
      <c r="K791" s="6">
        <v>21.32</v>
      </c>
      <c r="L791" s="5">
        <v>54848.51</v>
      </c>
      <c r="M791" s="6">
        <v>30</v>
      </c>
      <c r="N791" s="6">
        <v>21.32</v>
      </c>
      <c r="O791" s="6">
        <v>639.6</v>
      </c>
      <c r="P791" s="6">
        <v>365</v>
      </c>
      <c r="Q791" s="6">
        <v>365</v>
      </c>
      <c r="R791" s="6" t="s">
        <v>26</v>
      </c>
      <c r="S791" s="6" t="s">
        <v>26</v>
      </c>
      <c r="U791" s="6" t="s">
        <v>28</v>
      </c>
      <c r="V791" s="6" t="s">
        <v>28</v>
      </c>
      <c r="X791" s="6" t="s">
        <v>2005</v>
      </c>
      <c r="Y791">
        <f>COUNTA(H791:X791)</f>
        <v>14</v>
      </c>
    </row>
    <row r="792" spans="1:25" ht="15.75">
      <c r="A792" s="10" t="s">
        <v>1991</v>
      </c>
      <c r="B792" s="10" t="s">
        <v>1999</v>
      </c>
      <c r="C792" s="32">
        <v>8262549721</v>
      </c>
      <c r="D792" s="32">
        <v>55000</v>
      </c>
      <c r="E792" s="5" t="s">
        <v>35</v>
      </c>
      <c r="F792" s="11" t="str">
        <f>E792</f>
        <v>TAMPONI, REAGENTI, TEST DIAGNOSTICI</v>
      </c>
      <c r="G792" s="11"/>
      <c r="I792" s="6" t="s">
        <v>2011</v>
      </c>
      <c r="J792" s="6">
        <v>15</v>
      </c>
      <c r="K792" s="6">
        <v>140.91999999999999</v>
      </c>
      <c r="L792" s="5">
        <v>54848.51</v>
      </c>
      <c r="M792" s="6">
        <v>15</v>
      </c>
      <c r="N792" s="6">
        <v>140.91999999999999</v>
      </c>
      <c r="O792" s="6">
        <v>2113.7999999999997</v>
      </c>
      <c r="P792" s="6">
        <v>365</v>
      </c>
      <c r="Q792" s="6">
        <v>365</v>
      </c>
      <c r="R792" s="6" t="s">
        <v>26</v>
      </c>
      <c r="S792" s="6" t="s">
        <v>26</v>
      </c>
      <c r="U792" s="6" t="s">
        <v>28</v>
      </c>
      <c r="V792" s="6" t="s">
        <v>28</v>
      </c>
      <c r="X792" s="6" t="s">
        <v>2005</v>
      </c>
      <c r="Y792">
        <f>COUNTA(H792:X792)</f>
        <v>14</v>
      </c>
    </row>
    <row r="793" spans="1:25" ht="15.75">
      <c r="A793" s="10" t="s">
        <v>1991</v>
      </c>
      <c r="B793" s="10" t="s">
        <v>1999</v>
      </c>
      <c r="C793" s="32">
        <v>8262549721</v>
      </c>
      <c r="D793" s="32">
        <v>55000</v>
      </c>
      <c r="E793" s="5" t="s">
        <v>35</v>
      </c>
      <c r="F793" s="11" t="str">
        <f>E793</f>
        <v>TAMPONI, REAGENTI, TEST DIAGNOSTICI</v>
      </c>
      <c r="G793" s="11"/>
      <c r="I793" s="6" t="s">
        <v>2012</v>
      </c>
      <c r="J793" s="6">
        <v>25</v>
      </c>
      <c r="K793" s="6">
        <v>312.07</v>
      </c>
      <c r="L793" s="5">
        <v>54848.51</v>
      </c>
      <c r="M793" s="6">
        <v>25</v>
      </c>
      <c r="N793" s="6">
        <v>312.07</v>
      </c>
      <c r="O793" s="6">
        <v>7801.75</v>
      </c>
      <c r="P793" s="6">
        <v>365</v>
      </c>
      <c r="Q793" s="6">
        <v>365</v>
      </c>
      <c r="R793" s="6" t="s">
        <v>26</v>
      </c>
      <c r="S793" s="6" t="s">
        <v>26</v>
      </c>
      <c r="U793" s="6" t="s">
        <v>28</v>
      </c>
      <c r="V793" s="6" t="s">
        <v>28</v>
      </c>
      <c r="X793" s="6" t="s">
        <v>2005</v>
      </c>
      <c r="Y793">
        <f>COUNTA(H793:X793)</f>
        <v>14</v>
      </c>
    </row>
    <row r="794" spans="1:25" ht="15.75">
      <c r="A794" s="10" t="s">
        <v>1991</v>
      </c>
      <c r="B794" s="10" t="s">
        <v>1999</v>
      </c>
      <c r="C794" s="32">
        <v>8262549721</v>
      </c>
      <c r="D794" s="32">
        <v>55000</v>
      </c>
      <c r="E794" s="5" t="s">
        <v>35</v>
      </c>
      <c r="F794" s="11" t="str">
        <f>E794</f>
        <v>TAMPONI, REAGENTI, TEST DIAGNOSTICI</v>
      </c>
      <c r="G794" s="11"/>
      <c r="I794" s="6" t="s">
        <v>2013</v>
      </c>
      <c r="J794" s="6">
        <v>17</v>
      </c>
      <c r="K794" s="6">
        <v>190.28</v>
      </c>
      <c r="L794" s="5">
        <v>54848.51</v>
      </c>
      <c r="M794" s="6">
        <v>17</v>
      </c>
      <c r="N794" s="6">
        <v>190.28</v>
      </c>
      <c r="O794" s="6">
        <v>3234.76</v>
      </c>
      <c r="P794" s="6">
        <v>365</v>
      </c>
      <c r="Q794" s="6">
        <v>365</v>
      </c>
      <c r="R794" s="6" t="s">
        <v>26</v>
      </c>
      <c r="S794" s="6" t="s">
        <v>26</v>
      </c>
      <c r="U794" s="6" t="s">
        <v>28</v>
      </c>
      <c r="V794" s="6" t="s">
        <v>28</v>
      </c>
      <c r="X794" s="6" t="s">
        <v>2005</v>
      </c>
      <c r="Y794">
        <f>COUNTA(H794:X794)</f>
        <v>14</v>
      </c>
    </row>
    <row r="795" spans="1:25" ht="15.75">
      <c r="A795" s="10" t="s">
        <v>1991</v>
      </c>
      <c r="B795" s="10" t="s">
        <v>1999</v>
      </c>
      <c r="C795" s="32">
        <v>8262549721</v>
      </c>
      <c r="D795" s="32">
        <v>55000</v>
      </c>
      <c r="E795" s="5" t="s">
        <v>35</v>
      </c>
      <c r="F795" s="11" t="str">
        <f>E795</f>
        <v>TAMPONI, REAGENTI, TEST DIAGNOSTICI</v>
      </c>
      <c r="G795" s="11"/>
      <c r="I795" s="6" t="s">
        <v>2014</v>
      </c>
      <c r="J795" s="6">
        <v>20</v>
      </c>
      <c r="K795" s="6">
        <v>190.28</v>
      </c>
      <c r="L795" s="5">
        <v>54848.51</v>
      </c>
      <c r="M795" s="6">
        <v>20</v>
      </c>
      <c r="N795" s="6">
        <v>190.28</v>
      </c>
      <c r="O795" s="6">
        <v>3805.6</v>
      </c>
      <c r="P795" s="6">
        <v>365</v>
      </c>
      <c r="Q795" s="6">
        <v>365</v>
      </c>
      <c r="R795" s="6" t="s">
        <v>26</v>
      </c>
      <c r="S795" s="6" t="s">
        <v>26</v>
      </c>
      <c r="U795" s="6" t="s">
        <v>28</v>
      </c>
      <c r="V795" s="6" t="s">
        <v>28</v>
      </c>
      <c r="X795" s="6" t="s">
        <v>2005</v>
      </c>
      <c r="Y795">
        <f>COUNTA(H795:X795)</f>
        <v>14</v>
      </c>
    </row>
    <row r="796" spans="1:25" ht="15.75">
      <c r="A796" s="10" t="s">
        <v>1991</v>
      </c>
      <c r="B796" s="10" t="s">
        <v>1999</v>
      </c>
      <c r="C796" s="32">
        <v>8262549721</v>
      </c>
      <c r="D796" s="32">
        <v>55000</v>
      </c>
      <c r="E796" s="5" t="s">
        <v>35</v>
      </c>
      <c r="F796" s="11" t="str">
        <f>E796</f>
        <v>TAMPONI, REAGENTI, TEST DIAGNOSTICI</v>
      </c>
      <c r="G796" s="11"/>
      <c r="I796" s="6" t="s">
        <v>2015</v>
      </c>
      <c r="J796" s="6">
        <v>1</v>
      </c>
      <c r="K796" s="6">
        <v>327.12</v>
      </c>
      <c r="L796" s="5">
        <v>54848.51</v>
      </c>
      <c r="M796" s="6">
        <v>1</v>
      </c>
      <c r="N796" s="6">
        <v>327.12</v>
      </c>
      <c r="O796" s="6">
        <v>327.12</v>
      </c>
      <c r="P796" s="6">
        <v>365</v>
      </c>
      <c r="Q796" s="6">
        <v>365</v>
      </c>
      <c r="R796" s="6" t="s">
        <v>26</v>
      </c>
      <c r="S796" s="6" t="s">
        <v>26</v>
      </c>
      <c r="U796" s="6" t="s">
        <v>28</v>
      </c>
      <c r="V796" s="6" t="s">
        <v>28</v>
      </c>
      <c r="X796" s="6" t="s">
        <v>2005</v>
      </c>
      <c r="Y796">
        <f>COUNTA(H796:X796)</f>
        <v>14</v>
      </c>
    </row>
    <row r="797" spans="1:25" ht="15.75">
      <c r="A797" s="10" t="s">
        <v>1991</v>
      </c>
      <c r="B797" s="10" t="s">
        <v>1999</v>
      </c>
      <c r="C797" s="32">
        <v>8262549721</v>
      </c>
      <c r="D797" s="32">
        <v>55000</v>
      </c>
      <c r="E797" s="5" t="s">
        <v>35</v>
      </c>
      <c r="F797" s="11" t="str">
        <f>E797</f>
        <v>TAMPONI, REAGENTI, TEST DIAGNOSTICI</v>
      </c>
      <c r="G797" s="11"/>
      <c r="I797" s="6" t="s">
        <v>2016</v>
      </c>
      <c r="J797" s="6">
        <v>28</v>
      </c>
      <c r="K797" s="6">
        <v>327.12</v>
      </c>
      <c r="L797" s="5">
        <v>54848.51</v>
      </c>
      <c r="M797" s="6">
        <v>28</v>
      </c>
      <c r="N797" s="6">
        <v>327.12</v>
      </c>
      <c r="O797" s="6">
        <v>9159.36</v>
      </c>
      <c r="P797" s="6">
        <v>365</v>
      </c>
      <c r="Q797" s="6">
        <v>365</v>
      </c>
      <c r="R797" s="6" t="s">
        <v>26</v>
      </c>
      <c r="S797" s="6" t="s">
        <v>26</v>
      </c>
      <c r="U797" s="6" t="s">
        <v>28</v>
      </c>
      <c r="V797" s="6" t="s">
        <v>28</v>
      </c>
      <c r="X797" s="6" t="s">
        <v>2005</v>
      </c>
      <c r="Y797">
        <f>COUNTA(H797:X797)</f>
        <v>14</v>
      </c>
    </row>
    <row r="798" spans="1:25" ht="15.75">
      <c r="A798" s="10" t="s">
        <v>1991</v>
      </c>
      <c r="B798" s="10" t="s">
        <v>1999</v>
      </c>
      <c r="C798" s="32">
        <v>8262549721</v>
      </c>
      <c r="D798" s="32">
        <v>55000</v>
      </c>
      <c r="E798" s="5" t="s">
        <v>35</v>
      </c>
      <c r="F798" s="11" t="str">
        <f>E798</f>
        <v>TAMPONI, REAGENTI, TEST DIAGNOSTICI</v>
      </c>
      <c r="G798" s="11"/>
      <c r="I798" s="6" t="s">
        <v>2017</v>
      </c>
      <c r="J798" s="6">
        <v>1</v>
      </c>
      <c r="K798" s="6">
        <v>327.12</v>
      </c>
      <c r="L798" s="5">
        <v>54848.51</v>
      </c>
      <c r="M798" s="6">
        <v>1</v>
      </c>
      <c r="N798" s="6">
        <v>327.12</v>
      </c>
      <c r="O798" s="6">
        <v>327.12</v>
      </c>
      <c r="P798" s="6">
        <v>365</v>
      </c>
      <c r="Q798" s="6">
        <v>365</v>
      </c>
      <c r="R798" s="6" t="s">
        <v>26</v>
      </c>
      <c r="S798" s="6" t="s">
        <v>26</v>
      </c>
      <c r="U798" s="6" t="s">
        <v>28</v>
      </c>
      <c r="V798" s="6" t="s">
        <v>28</v>
      </c>
      <c r="X798" s="6" t="s">
        <v>2005</v>
      </c>
      <c r="Y798">
        <f>COUNTA(H798:X798)</f>
        <v>14</v>
      </c>
    </row>
    <row r="799" spans="1:25" ht="15.75">
      <c r="A799" s="10" t="s">
        <v>1991</v>
      </c>
      <c r="B799" s="10" t="s">
        <v>1999</v>
      </c>
      <c r="C799" s="32">
        <v>8262549721</v>
      </c>
      <c r="D799" s="32">
        <v>55000</v>
      </c>
      <c r="E799" s="5" t="s">
        <v>35</v>
      </c>
      <c r="F799" s="11" t="str">
        <f>E799</f>
        <v>TAMPONI, REAGENTI, TEST DIAGNOSTICI</v>
      </c>
      <c r="G799" s="11"/>
      <c r="I799" s="6" t="s">
        <v>2018</v>
      </c>
      <c r="J799" s="6">
        <v>3</v>
      </c>
      <c r="K799" s="6">
        <v>0</v>
      </c>
      <c r="L799" s="5">
        <v>54848.51</v>
      </c>
      <c r="M799" s="6">
        <v>3</v>
      </c>
      <c r="N799" s="6">
        <v>0</v>
      </c>
      <c r="O799" s="6">
        <v>0</v>
      </c>
      <c r="P799" s="6">
        <v>365</v>
      </c>
      <c r="Q799" s="6">
        <v>365</v>
      </c>
      <c r="R799" s="6" t="s">
        <v>26</v>
      </c>
      <c r="S799" s="6" t="s">
        <v>26</v>
      </c>
      <c r="U799" s="6" t="s">
        <v>28</v>
      </c>
      <c r="V799" s="6" t="s">
        <v>28</v>
      </c>
      <c r="X799" s="6" t="s">
        <v>2005</v>
      </c>
      <c r="Y799">
        <f>COUNTA(H799:X799)</f>
        <v>14</v>
      </c>
    </row>
    <row r="800" spans="1:25" ht="15.75">
      <c r="A800" s="10" t="s">
        <v>1991</v>
      </c>
      <c r="B800" s="10" t="s">
        <v>1999</v>
      </c>
      <c r="C800" s="32">
        <v>8262549721</v>
      </c>
      <c r="D800" s="32">
        <v>55000</v>
      </c>
      <c r="E800" s="5" t="s">
        <v>35</v>
      </c>
      <c r="F800" s="11" t="str">
        <f>E800</f>
        <v>TAMPONI, REAGENTI, TEST DIAGNOSTICI</v>
      </c>
      <c r="G800" s="11"/>
      <c r="I800" s="6" t="s">
        <v>2019</v>
      </c>
      <c r="J800" s="6">
        <v>15</v>
      </c>
      <c r="K800" s="6">
        <v>0</v>
      </c>
      <c r="L800" s="5">
        <v>54848.51</v>
      </c>
      <c r="M800" s="6">
        <v>15</v>
      </c>
      <c r="N800" s="6">
        <v>0</v>
      </c>
      <c r="O800" s="6">
        <v>0</v>
      </c>
      <c r="P800" s="6">
        <v>365</v>
      </c>
      <c r="Q800" s="6">
        <v>365</v>
      </c>
      <c r="R800" s="6" t="s">
        <v>26</v>
      </c>
      <c r="S800" s="6" t="s">
        <v>26</v>
      </c>
      <c r="U800" s="6" t="s">
        <v>28</v>
      </c>
      <c r="V800" s="6" t="s">
        <v>28</v>
      </c>
      <c r="X800" s="6" t="s">
        <v>2005</v>
      </c>
      <c r="Y800">
        <f>COUNTA(H800:X800)</f>
        <v>14</v>
      </c>
    </row>
    <row r="801" spans="1:25" ht="15.75">
      <c r="A801" s="10" t="s">
        <v>1991</v>
      </c>
      <c r="B801" s="10" t="s">
        <v>1999</v>
      </c>
      <c r="C801" s="32">
        <v>8262549721</v>
      </c>
      <c r="D801" s="32">
        <v>55000</v>
      </c>
      <c r="E801" s="5" t="s">
        <v>35</v>
      </c>
      <c r="F801" s="11" t="str">
        <f>E801</f>
        <v>TAMPONI, REAGENTI, TEST DIAGNOSTICI</v>
      </c>
      <c r="G801" s="11"/>
      <c r="I801" s="6" t="s">
        <v>2020</v>
      </c>
      <c r="J801" s="6">
        <v>2</v>
      </c>
      <c r="K801" s="6">
        <v>0</v>
      </c>
      <c r="L801" s="5">
        <v>54848.51</v>
      </c>
      <c r="M801" s="6">
        <v>2</v>
      </c>
      <c r="N801" s="6">
        <v>0</v>
      </c>
      <c r="O801" s="6">
        <v>0</v>
      </c>
      <c r="P801" s="6">
        <v>365</v>
      </c>
      <c r="Q801" s="6">
        <v>365</v>
      </c>
      <c r="R801" s="6" t="s">
        <v>26</v>
      </c>
      <c r="S801" s="6" t="s">
        <v>26</v>
      </c>
      <c r="U801" s="6" t="s">
        <v>28</v>
      </c>
      <c r="V801" s="6" t="s">
        <v>28</v>
      </c>
      <c r="X801" s="6" t="s">
        <v>2005</v>
      </c>
      <c r="Y801">
        <f>COUNTA(H801:X801)</f>
        <v>14</v>
      </c>
    </row>
    <row r="802" spans="1:25" ht="15.75">
      <c r="A802" s="10" t="s">
        <v>1991</v>
      </c>
      <c r="B802" s="10" t="s">
        <v>1999</v>
      </c>
      <c r="C802" s="32">
        <v>8262549721</v>
      </c>
      <c r="D802" s="32">
        <v>55000</v>
      </c>
      <c r="E802" s="5" t="s">
        <v>35</v>
      </c>
      <c r="F802" s="11" t="str">
        <f>E802</f>
        <v>TAMPONI, REAGENTI, TEST DIAGNOSTICI</v>
      </c>
      <c r="G802" s="11"/>
      <c r="I802" s="6" t="s">
        <v>2021</v>
      </c>
      <c r="J802" s="6">
        <v>36</v>
      </c>
      <c r="K802" s="6">
        <v>0</v>
      </c>
      <c r="L802" s="5">
        <v>54848.51</v>
      </c>
      <c r="M802" s="6">
        <v>36</v>
      </c>
      <c r="N802" s="6">
        <v>0</v>
      </c>
      <c r="O802" s="6">
        <v>0</v>
      </c>
      <c r="P802" s="6">
        <v>365</v>
      </c>
      <c r="Q802" s="6">
        <v>365</v>
      </c>
      <c r="R802" s="6" t="s">
        <v>26</v>
      </c>
      <c r="S802" s="6" t="s">
        <v>26</v>
      </c>
      <c r="U802" s="6" t="s">
        <v>28</v>
      </c>
      <c r="V802" s="6" t="s">
        <v>28</v>
      </c>
      <c r="X802" s="6" t="s">
        <v>2005</v>
      </c>
      <c r="Y802">
        <f>COUNTA(H802:X802)</f>
        <v>14</v>
      </c>
    </row>
    <row r="803" spans="1:25" ht="15.75">
      <c r="A803" s="10" t="s">
        <v>1991</v>
      </c>
      <c r="B803" s="10" t="s">
        <v>1999</v>
      </c>
      <c r="C803" s="32">
        <v>8262549721</v>
      </c>
      <c r="D803" s="32">
        <v>55000</v>
      </c>
      <c r="E803" s="5" t="s">
        <v>35</v>
      </c>
      <c r="F803" s="11" t="str">
        <f>E803</f>
        <v>TAMPONI, REAGENTI, TEST DIAGNOSTICI</v>
      </c>
      <c r="G803" s="11"/>
      <c r="I803" s="6" t="s">
        <v>2022</v>
      </c>
      <c r="J803" s="6">
        <v>8</v>
      </c>
      <c r="K803" s="6">
        <v>0</v>
      </c>
      <c r="L803" s="5">
        <v>54848.51</v>
      </c>
      <c r="M803" s="6">
        <v>8</v>
      </c>
      <c r="N803" s="6">
        <v>0</v>
      </c>
      <c r="O803" s="6">
        <v>0</v>
      </c>
      <c r="P803" s="6">
        <v>365</v>
      </c>
      <c r="Q803" s="6">
        <v>365</v>
      </c>
      <c r="R803" s="6" t="s">
        <v>26</v>
      </c>
      <c r="S803" s="6" t="s">
        <v>26</v>
      </c>
      <c r="U803" s="6" t="s">
        <v>28</v>
      </c>
      <c r="V803" s="6" t="s">
        <v>28</v>
      </c>
      <c r="X803" s="6" t="s">
        <v>2005</v>
      </c>
      <c r="Y803">
        <f>COUNTA(H803:X803)</f>
        <v>14</v>
      </c>
    </row>
    <row r="804" spans="1:25" ht="15.75">
      <c r="A804" s="10" t="s">
        <v>1991</v>
      </c>
      <c r="B804" s="10" t="s">
        <v>1999</v>
      </c>
      <c r="C804" s="32">
        <v>8262549721</v>
      </c>
      <c r="D804" s="32">
        <v>55000</v>
      </c>
      <c r="E804" s="5" t="s">
        <v>35</v>
      </c>
      <c r="F804" s="11" t="str">
        <f>E804</f>
        <v>TAMPONI, REAGENTI, TEST DIAGNOSTICI</v>
      </c>
      <c r="G804" s="11"/>
      <c r="I804" s="6" t="s">
        <v>2023</v>
      </c>
      <c r="J804" s="6">
        <v>7</v>
      </c>
      <c r="K804" s="6">
        <v>0</v>
      </c>
      <c r="L804" s="5">
        <v>54848.51</v>
      </c>
      <c r="M804" s="6">
        <v>7</v>
      </c>
      <c r="N804" s="6">
        <v>0</v>
      </c>
      <c r="O804" s="6">
        <v>0</v>
      </c>
      <c r="P804" s="6">
        <v>365</v>
      </c>
      <c r="Q804" s="6">
        <v>365</v>
      </c>
      <c r="R804" s="6" t="s">
        <v>26</v>
      </c>
      <c r="S804" s="6" t="s">
        <v>26</v>
      </c>
      <c r="U804" s="6" t="s">
        <v>28</v>
      </c>
      <c r="V804" s="6" t="s">
        <v>28</v>
      </c>
      <c r="X804" s="6" t="s">
        <v>2005</v>
      </c>
      <c r="Y804">
        <f>COUNTA(H804:X804)</f>
        <v>14</v>
      </c>
    </row>
    <row r="805" spans="1:25" ht="15.75">
      <c r="A805" s="10" t="s">
        <v>1991</v>
      </c>
      <c r="B805" s="10" t="s">
        <v>1999</v>
      </c>
      <c r="C805" s="32">
        <v>8262549721</v>
      </c>
      <c r="D805" s="32">
        <v>55000</v>
      </c>
      <c r="E805" s="5" t="s">
        <v>35</v>
      </c>
      <c r="F805" s="11" t="str">
        <f>E805</f>
        <v>TAMPONI, REAGENTI, TEST DIAGNOSTICI</v>
      </c>
      <c r="G805" s="11"/>
      <c r="I805" s="6" t="s">
        <v>2024</v>
      </c>
      <c r="J805" s="6">
        <v>13</v>
      </c>
      <c r="K805" s="6">
        <v>0</v>
      </c>
      <c r="L805" s="5">
        <v>54848.51</v>
      </c>
      <c r="M805" s="6">
        <v>13</v>
      </c>
      <c r="N805" s="6">
        <v>0</v>
      </c>
      <c r="O805" s="6">
        <v>0</v>
      </c>
      <c r="P805" s="6">
        <v>365</v>
      </c>
      <c r="Q805" s="6">
        <v>365</v>
      </c>
      <c r="R805" s="6" t="s">
        <v>26</v>
      </c>
      <c r="S805" s="6" t="s">
        <v>26</v>
      </c>
      <c r="U805" s="6" t="s">
        <v>28</v>
      </c>
      <c r="V805" s="6" t="s">
        <v>28</v>
      </c>
      <c r="X805" s="6" t="s">
        <v>2005</v>
      </c>
      <c r="Y805">
        <f>COUNTA(H805:X805)</f>
        <v>14</v>
      </c>
    </row>
    <row r="806" spans="1:25" ht="15.75">
      <c r="A806" s="10" t="s">
        <v>1991</v>
      </c>
      <c r="B806" s="10" t="s">
        <v>1999</v>
      </c>
      <c r="C806" s="32">
        <v>8262549721</v>
      </c>
      <c r="D806" s="32">
        <v>55000</v>
      </c>
      <c r="E806" s="5" t="s">
        <v>35</v>
      </c>
      <c r="F806" s="11" t="str">
        <f>E806</f>
        <v>TAMPONI, REAGENTI, TEST DIAGNOSTICI</v>
      </c>
      <c r="G806" s="11"/>
      <c r="I806" s="6" t="s">
        <v>2025</v>
      </c>
      <c r="J806" s="6">
        <v>1</v>
      </c>
      <c r="K806" s="6">
        <v>0</v>
      </c>
      <c r="L806" s="5">
        <v>54848.51</v>
      </c>
      <c r="M806" s="6">
        <v>1</v>
      </c>
      <c r="N806" s="6">
        <v>0</v>
      </c>
      <c r="O806" s="6">
        <v>0</v>
      </c>
      <c r="P806" s="6">
        <v>365</v>
      </c>
      <c r="Q806" s="6">
        <v>365</v>
      </c>
      <c r="R806" s="6" t="s">
        <v>26</v>
      </c>
      <c r="S806" s="6" t="s">
        <v>26</v>
      </c>
      <c r="U806" s="6" t="s">
        <v>28</v>
      </c>
      <c r="V806" s="6" t="s">
        <v>28</v>
      </c>
      <c r="X806" s="6" t="s">
        <v>2005</v>
      </c>
      <c r="Y806">
        <f>COUNTA(H806:X806)</f>
        <v>14</v>
      </c>
    </row>
    <row r="807" spans="1:25" ht="15.75">
      <c r="A807" s="10" t="s">
        <v>1991</v>
      </c>
      <c r="B807" s="10" t="s">
        <v>1999</v>
      </c>
      <c r="C807" s="32">
        <v>8262549721</v>
      </c>
      <c r="D807" s="32">
        <v>55000</v>
      </c>
      <c r="E807" s="5" t="s">
        <v>35</v>
      </c>
      <c r="F807" s="11" t="str">
        <f>E807</f>
        <v>TAMPONI, REAGENTI, TEST DIAGNOSTICI</v>
      </c>
      <c r="G807" s="11"/>
      <c r="I807" s="6" t="s">
        <v>2026</v>
      </c>
      <c r="J807" s="6">
        <v>150</v>
      </c>
      <c r="K807" s="6">
        <v>0</v>
      </c>
      <c r="L807" s="5">
        <v>54848.51</v>
      </c>
      <c r="M807" s="6">
        <v>150</v>
      </c>
      <c r="N807" s="6">
        <v>0</v>
      </c>
      <c r="O807" s="6">
        <v>0</v>
      </c>
      <c r="P807" s="6">
        <v>365</v>
      </c>
      <c r="Q807" s="6">
        <v>365</v>
      </c>
      <c r="R807" s="6" t="s">
        <v>26</v>
      </c>
      <c r="S807" s="6" t="s">
        <v>26</v>
      </c>
      <c r="U807" s="6" t="s">
        <v>28</v>
      </c>
      <c r="V807" s="6" t="s">
        <v>28</v>
      </c>
      <c r="X807" s="6" t="s">
        <v>2005</v>
      </c>
      <c r="Y807">
        <f>COUNTA(H807:X807)</f>
        <v>14</v>
      </c>
    </row>
    <row r="808" spans="1:25" ht="15.75">
      <c r="A808" s="10" t="s">
        <v>1991</v>
      </c>
      <c r="B808" s="10" t="s">
        <v>1999</v>
      </c>
      <c r="C808" s="32">
        <v>8262549721</v>
      </c>
      <c r="D808" s="32">
        <v>55000</v>
      </c>
      <c r="E808" s="5" t="s">
        <v>35</v>
      </c>
      <c r="F808" s="11" t="str">
        <f>E808</f>
        <v>TAMPONI, REAGENTI, TEST DIAGNOSTICI</v>
      </c>
      <c r="G808" s="11"/>
      <c r="I808" s="6" t="s">
        <v>2027</v>
      </c>
      <c r="J808" s="6">
        <v>1</v>
      </c>
      <c r="K808" s="6">
        <v>0</v>
      </c>
      <c r="L808" s="5">
        <v>54848.51</v>
      </c>
      <c r="M808" s="6">
        <v>1</v>
      </c>
      <c r="N808" s="6">
        <v>0</v>
      </c>
      <c r="O808" s="6">
        <v>0</v>
      </c>
      <c r="P808" s="6">
        <v>365</v>
      </c>
      <c r="Q808" s="6">
        <v>365</v>
      </c>
      <c r="R808" s="6" t="s">
        <v>26</v>
      </c>
      <c r="S808" s="6" t="s">
        <v>26</v>
      </c>
      <c r="U808" s="6" t="s">
        <v>28</v>
      </c>
      <c r="V808" s="6" t="s">
        <v>28</v>
      </c>
      <c r="X808" s="6" t="s">
        <v>2005</v>
      </c>
      <c r="Y808">
        <f>COUNTA(H808:X808)</f>
        <v>14</v>
      </c>
    </row>
    <row r="809" spans="1:25" ht="15.75">
      <c r="A809" s="10" t="s">
        <v>1991</v>
      </c>
      <c r="B809" s="10" t="s">
        <v>1999</v>
      </c>
      <c r="C809" s="32">
        <v>8262549721</v>
      </c>
      <c r="D809" s="32">
        <v>55000</v>
      </c>
      <c r="E809" s="5" t="s">
        <v>35</v>
      </c>
      <c r="F809" s="11" t="str">
        <f>E809</f>
        <v>TAMPONI, REAGENTI, TEST DIAGNOSTICI</v>
      </c>
      <c r="G809" s="11"/>
      <c r="I809" s="6" t="s">
        <v>2028</v>
      </c>
      <c r="J809" s="6">
        <v>1</v>
      </c>
      <c r="K809" s="6">
        <v>1603.31</v>
      </c>
      <c r="L809" s="5">
        <v>54848.51</v>
      </c>
      <c r="M809" s="6">
        <v>1</v>
      </c>
      <c r="N809" s="6">
        <v>1603.31</v>
      </c>
      <c r="O809" s="6">
        <v>1603.31</v>
      </c>
      <c r="P809" s="6">
        <v>365</v>
      </c>
      <c r="Q809" s="6">
        <v>365</v>
      </c>
      <c r="R809" s="6" t="s">
        <v>26</v>
      </c>
      <c r="S809" s="6" t="s">
        <v>26</v>
      </c>
      <c r="U809" s="6" t="s">
        <v>28</v>
      </c>
      <c r="V809" s="6" t="s">
        <v>28</v>
      </c>
      <c r="X809" s="6" t="s">
        <v>2005</v>
      </c>
      <c r="Y809">
        <f>COUNTA(H809:X809)</f>
        <v>14</v>
      </c>
    </row>
    <row r="810" spans="1:25" ht="15.75">
      <c r="A810" s="10" t="s">
        <v>1991</v>
      </c>
      <c r="B810" s="10" t="s">
        <v>1999</v>
      </c>
      <c r="C810" s="32">
        <v>8262549721</v>
      </c>
      <c r="D810" s="32">
        <v>55000</v>
      </c>
      <c r="E810" s="5" t="s">
        <v>35</v>
      </c>
      <c r="F810" s="11" t="str">
        <f>E810</f>
        <v>TAMPONI, REAGENTI, TEST DIAGNOSTICI</v>
      </c>
      <c r="G810" s="11"/>
      <c r="I810" s="6" t="s">
        <v>2029</v>
      </c>
      <c r="J810" s="6">
        <v>1</v>
      </c>
      <c r="K810" s="6">
        <v>2402.79</v>
      </c>
      <c r="L810" s="5">
        <v>54848.51</v>
      </c>
      <c r="M810" s="6">
        <v>1</v>
      </c>
      <c r="N810" s="6">
        <v>2402.79</v>
      </c>
      <c r="O810" s="6">
        <v>2402.79</v>
      </c>
      <c r="P810" s="6">
        <v>365</v>
      </c>
      <c r="Q810" s="6">
        <v>365</v>
      </c>
      <c r="R810" s="6" t="s">
        <v>26</v>
      </c>
      <c r="S810" s="6" t="s">
        <v>26</v>
      </c>
      <c r="U810" s="6" t="s">
        <v>28</v>
      </c>
      <c r="V810" s="6" t="s">
        <v>28</v>
      </c>
      <c r="X810" s="6" t="s">
        <v>2005</v>
      </c>
      <c r="Y810">
        <f>COUNTA(H810:X810)</f>
        <v>14</v>
      </c>
    </row>
    <row r="811" spans="1:25" ht="15.75">
      <c r="A811" s="10" t="s">
        <v>1991</v>
      </c>
      <c r="B811" s="10" t="s">
        <v>1999</v>
      </c>
      <c r="C811" s="32">
        <v>8262549721</v>
      </c>
      <c r="D811" s="32">
        <v>55000</v>
      </c>
      <c r="E811" s="5" t="s">
        <v>35</v>
      </c>
      <c r="F811" s="11" t="str">
        <f>E811</f>
        <v>TAMPONI, REAGENTI, TEST DIAGNOSTICI</v>
      </c>
      <c r="G811" s="11"/>
      <c r="I811" s="6" t="s">
        <v>2030</v>
      </c>
      <c r="J811" s="6">
        <v>2</v>
      </c>
      <c r="K811" s="6">
        <v>5450</v>
      </c>
      <c r="L811" s="5">
        <v>54848.51</v>
      </c>
      <c r="M811" s="6">
        <v>2</v>
      </c>
      <c r="N811" s="6">
        <v>5450</v>
      </c>
      <c r="O811" s="6">
        <v>5450</v>
      </c>
      <c r="P811" s="6">
        <v>365</v>
      </c>
      <c r="Q811" s="6">
        <v>365</v>
      </c>
      <c r="R811" s="6" t="s">
        <v>26</v>
      </c>
      <c r="S811" s="6" t="s">
        <v>26</v>
      </c>
      <c r="U811" s="6" t="s">
        <v>28</v>
      </c>
      <c r="V811" s="6" t="s">
        <v>28</v>
      </c>
      <c r="X811" s="6" t="s">
        <v>2005</v>
      </c>
      <c r="Y811">
        <f>COUNTA(H811:X811)</f>
        <v>14</v>
      </c>
    </row>
    <row r="812" spans="1:25" ht="15.75">
      <c r="A812" s="10" t="s">
        <v>2200</v>
      </c>
      <c r="B812" s="10" t="s">
        <v>2201</v>
      </c>
      <c r="C812" s="32" t="s">
        <v>2202</v>
      </c>
      <c r="D812" s="32">
        <v>1000000</v>
      </c>
      <c r="E812" s="5" t="s">
        <v>35</v>
      </c>
      <c r="F812" s="11" t="str">
        <f>E812</f>
        <v>TAMPONI, REAGENTI, TEST DIAGNOSTICI</v>
      </c>
      <c r="G812" s="11"/>
      <c r="H812" s="6" t="s">
        <v>2203</v>
      </c>
      <c r="J812" s="6" t="s">
        <v>2204</v>
      </c>
      <c r="K812" s="6" t="s">
        <v>2204</v>
      </c>
      <c r="L812" s="5" t="s">
        <v>2205</v>
      </c>
      <c r="M812" s="6" t="s">
        <v>2204</v>
      </c>
      <c r="N812" s="6" t="s">
        <v>2204</v>
      </c>
      <c r="O812" s="6">
        <v>999440</v>
      </c>
      <c r="P812" s="6" t="s">
        <v>2206</v>
      </c>
      <c r="Q812" s="6" t="s">
        <v>2206</v>
      </c>
      <c r="R812" s="6" t="s">
        <v>2207</v>
      </c>
      <c r="S812" s="6" t="s">
        <v>2208</v>
      </c>
      <c r="V812" s="6" t="s">
        <v>28</v>
      </c>
      <c r="W812" s="6" t="s">
        <v>2209</v>
      </c>
      <c r="X812" s="6" t="s">
        <v>2210</v>
      </c>
      <c r="Y812">
        <f>COUNTA(H812:X812)</f>
        <v>14</v>
      </c>
    </row>
    <row r="813" spans="1:25" ht="15.75">
      <c r="A813" s="10" t="s">
        <v>2200</v>
      </c>
      <c r="B813" s="10" t="s">
        <v>2219</v>
      </c>
      <c r="C813" s="32" t="s">
        <v>2220</v>
      </c>
      <c r="D813" s="32">
        <v>213900</v>
      </c>
      <c r="E813" s="5" t="s">
        <v>35</v>
      </c>
      <c r="F813" s="11" t="str">
        <f>E813</f>
        <v>TAMPONI, REAGENTI, TEST DIAGNOSTICI</v>
      </c>
      <c r="G813" s="11"/>
      <c r="I813" s="6" t="s">
        <v>2221</v>
      </c>
      <c r="J813" s="6" t="s">
        <v>2222</v>
      </c>
      <c r="K813" s="6" t="s">
        <v>2223</v>
      </c>
      <c r="L813" s="5" t="s">
        <v>2224</v>
      </c>
      <c r="M813" s="6" t="s">
        <v>2225</v>
      </c>
      <c r="N813" s="6" t="s">
        <v>2226</v>
      </c>
      <c r="O813" s="6" t="s">
        <v>2227</v>
      </c>
      <c r="P813" s="6" t="s">
        <v>2228</v>
      </c>
      <c r="Q813" s="6" t="s">
        <v>2229</v>
      </c>
      <c r="R813" s="6" t="s">
        <v>26</v>
      </c>
      <c r="S813" s="6" t="s">
        <v>26</v>
      </c>
      <c r="T813" s="6" t="s">
        <v>2230</v>
      </c>
      <c r="U813" s="6" t="s">
        <v>28</v>
      </c>
      <c r="V813" s="6" t="s">
        <v>28</v>
      </c>
      <c r="W813" s="6" t="s">
        <v>346</v>
      </c>
      <c r="X813" s="6" t="s">
        <v>2231</v>
      </c>
      <c r="Y813">
        <f>COUNTA(H813:X813)</f>
        <v>16</v>
      </c>
    </row>
    <row r="814" spans="1:25" ht="15.75">
      <c r="A814" s="10" t="s">
        <v>2200</v>
      </c>
      <c r="B814" s="10" t="s">
        <v>2238</v>
      </c>
      <c r="C814" s="32">
        <v>8256685003</v>
      </c>
      <c r="D814" s="32">
        <v>200000</v>
      </c>
      <c r="E814" s="5" t="s">
        <v>35</v>
      </c>
      <c r="F814" s="11" t="str">
        <f>E814</f>
        <v>TAMPONI, REAGENTI, TEST DIAGNOSTICI</v>
      </c>
      <c r="G814" s="11"/>
      <c r="H814" s="6" t="s">
        <v>59</v>
      </c>
      <c r="I814" s="6" t="s">
        <v>2239</v>
      </c>
      <c r="J814" s="6">
        <v>7000</v>
      </c>
      <c r="K814" s="6">
        <v>28.57</v>
      </c>
      <c r="L814" s="5">
        <v>200000</v>
      </c>
      <c r="M814" s="6">
        <v>7000</v>
      </c>
      <c r="N814" s="6">
        <v>28.57</v>
      </c>
      <c r="O814" s="6" t="s">
        <v>2240</v>
      </c>
      <c r="P814" s="6" t="s">
        <v>2241</v>
      </c>
      <c r="Q814" s="6" t="s">
        <v>2242</v>
      </c>
      <c r="R814" s="6" t="s">
        <v>26</v>
      </c>
      <c r="S814" s="6" t="s">
        <v>26</v>
      </c>
      <c r="T814" s="6" t="s">
        <v>2243</v>
      </c>
      <c r="U814" s="6" t="s">
        <v>84</v>
      </c>
      <c r="V814" s="6" t="s">
        <v>28</v>
      </c>
      <c r="X814" s="6" t="s">
        <v>2244</v>
      </c>
      <c r="Y814">
        <f>COUNTA(H814:X814)</f>
        <v>16</v>
      </c>
    </row>
    <row r="815" spans="1:25" ht="15.75">
      <c r="A815" s="10" t="s">
        <v>2200</v>
      </c>
      <c r="B815" s="10" t="s">
        <v>2256</v>
      </c>
      <c r="C815" s="32">
        <v>8254731384</v>
      </c>
      <c r="D815" s="32">
        <v>1674400</v>
      </c>
      <c r="E815" s="5" t="s">
        <v>35</v>
      </c>
      <c r="F815" s="11" t="str">
        <f>E815</f>
        <v>TAMPONI, REAGENTI, TEST DIAGNOSTICI</v>
      </c>
      <c r="G815" s="11"/>
      <c r="I815" s="6" t="s">
        <v>2257</v>
      </c>
      <c r="J815" s="6" t="s">
        <v>2258</v>
      </c>
      <c r="K815" s="6" t="s">
        <v>2259</v>
      </c>
      <c r="L815" s="5" t="s">
        <v>2260</v>
      </c>
      <c r="M815" s="6" t="s">
        <v>2258</v>
      </c>
      <c r="N815" s="6" t="s">
        <v>2261</v>
      </c>
      <c r="O815" s="6">
        <v>771901.25</v>
      </c>
      <c r="P815" s="6">
        <v>91</v>
      </c>
      <c r="Q815" s="6">
        <v>91</v>
      </c>
      <c r="R815" s="6" t="s">
        <v>26</v>
      </c>
      <c r="S815" s="6" t="s">
        <v>26</v>
      </c>
      <c r="T815" s="6" t="s">
        <v>2262</v>
      </c>
      <c r="U815" s="6" t="s">
        <v>28</v>
      </c>
      <c r="V815" s="6" t="s">
        <v>28</v>
      </c>
      <c r="Y815">
        <f>COUNTA(H815:X815)</f>
        <v>14</v>
      </c>
    </row>
    <row r="816" spans="1:25" ht="15.75">
      <c r="A816" s="10" t="s">
        <v>2200</v>
      </c>
      <c r="B816" s="10" t="s">
        <v>2263</v>
      </c>
      <c r="C816" s="32" t="s">
        <v>2264</v>
      </c>
      <c r="D816" s="32">
        <v>149000</v>
      </c>
      <c r="E816" s="5" t="s">
        <v>35</v>
      </c>
      <c r="F816" s="11" t="str">
        <f>E816</f>
        <v>TAMPONI, REAGENTI, TEST DIAGNOSTICI</v>
      </c>
      <c r="G816" s="11"/>
      <c r="H816" s="6" t="s">
        <v>2265</v>
      </c>
      <c r="I816" s="6" t="s">
        <v>2266</v>
      </c>
      <c r="J816" s="6" t="s">
        <v>2267</v>
      </c>
      <c r="K816" s="6" t="s">
        <v>2268</v>
      </c>
      <c r="L816" s="5" t="s">
        <v>2269</v>
      </c>
      <c r="M816" s="6" t="s">
        <v>2270</v>
      </c>
      <c r="N816" s="6" t="s">
        <v>2271</v>
      </c>
      <c r="O816" s="6" t="s">
        <v>2269</v>
      </c>
      <c r="P816" s="6" t="s">
        <v>2272</v>
      </c>
      <c r="Q816" s="6" t="s">
        <v>2272</v>
      </c>
      <c r="R816" s="6" t="s">
        <v>26</v>
      </c>
      <c r="S816" s="6" t="s">
        <v>26</v>
      </c>
      <c r="T816" s="6" t="s">
        <v>2273</v>
      </c>
      <c r="U816" s="6" t="s">
        <v>84</v>
      </c>
      <c r="V816" s="6" t="s">
        <v>28</v>
      </c>
      <c r="X816" s="6" t="s">
        <v>2274</v>
      </c>
      <c r="Y816">
        <f>COUNTA(H816:X816)</f>
        <v>16</v>
      </c>
    </row>
    <row r="817" spans="1:25" ht="15.75">
      <c r="A817" s="10" t="s">
        <v>1461</v>
      </c>
      <c r="B817" s="10" t="s">
        <v>1462</v>
      </c>
      <c r="C817" s="47" t="s">
        <v>1463</v>
      </c>
      <c r="D817" s="94">
        <v>105000</v>
      </c>
      <c r="E817" s="52" t="s">
        <v>36</v>
      </c>
      <c r="F817" s="11" t="str">
        <f>E817</f>
        <v>VENTILATORI POLMONARI</v>
      </c>
      <c r="G817" s="11"/>
      <c r="H817" s="60" t="s">
        <v>1464</v>
      </c>
      <c r="I817" s="6" t="s">
        <v>1465</v>
      </c>
      <c r="J817" s="49">
        <v>7</v>
      </c>
      <c r="K817" s="95">
        <v>15000</v>
      </c>
      <c r="L817" s="56">
        <v>105000</v>
      </c>
      <c r="M817" s="6">
        <v>7</v>
      </c>
      <c r="N817" s="81">
        <v>15000</v>
      </c>
      <c r="O817" s="81">
        <v>105000</v>
      </c>
      <c r="P817" s="6">
        <v>75</v>
      </c>
      <c r="Q817" s="6">
        <v>75</v>
      </c>
      <c r="R817" s="6" t="s">
        <v>26</v>
      </c>
      <c r="S817" s="6" t="s">
        <v>1466</v>
      </c>
      <c r="T817" s="6" t="s">
        <v>1467</v>
      </c>
      <c r="U817" s="50"/>
      <c r="V817" s="50"/>
      <c r="W817" s="50"/>
      <c r="X817" s="6" t="s">
        <v>1468</v>
      </c>
      <c r="Y817">
        <f>COUNTA(H817:X817)</f>
        <v>14</v>
      </c>
    </row>
    <row r="818" spans="1:25" ht="15.75">
      <c r="A818" s="10" t="s">
        <v>1461</v>
      </c>
      <c r="B818" s="10" t="s">
        <v>1484</v>
      </c>
      <c r="C818" s="47" t="s">
        <v>1485</v>
      </c>
      <c r="D818" s="94">
        <v>134368.16</v>
      </c>
      <c r="E818" s="52" t="s">
        <v>36</v>
      </c>
      <c r="F818" s="11" t="str">
        <f>E818</f>
        <v>VENTILATORI POLMONARI</v>
      </c>
      <c r="G818" s="11" t="s">
        <v>265</v>
      </c>
      <c r="I818" s="12" t="s">
        <v>1486</v>
      </c>
      <c r="J818" s="169">
        <v>4</v>
      </c>
      <c r="K818" s="176">
        <v>6350</v>
      </c>
      <c r="L818" s="56">
        <v>25400</v>
      </c>
      <c r="M818" s="101">
        <v>4</v>
      </c>
      <c r="N818" s="102">
        <v>6350</v>
      </c>
      <c r="O818" s="102">
        <v>25400</v>
      </c>
      <c r="S818" s="191" t="s">
        <v>26</v>
      </c>
      <c r="T818" s="191" t="s">
        <v>1487</v>
      </c>
      <c r="U818" s="50"/>
      <c r="V818" s="50"/>
      <c r="W818" s="50"/>
      <c r="X818" s="6" t="s">
        <v>1488</v>
      </c>
      <c r="Y818">
        <f>COUNTA(H818:X818)</f>
        <v>10</v>
      </c>
    </row>
    <row r="819" spans="1:25" ht="15.75">
      <c r="A819" s="10" t="s">
        <v>1492</v>
      </c>
      <c r="B819" s="10" t="s">
        <v>1519</v>
      </c>
      <c r="C819" s="47">
        <v>8.2600370000000001E+33</v>
      </c>
      <c r="D819" s="94">
        <v>298000</v>
      </c>
      <c r="E819" s="52" t="s">
        <v>36</v>
      </c>
      <c r="F819" s="11" t="str">
        <f>E819</f>
        <v>VENTILATORI POLMONARI</v>
      </c>
      <c r="G819" s="11"/>
      <c r="H819" s="34" t="s">
        <v>68</v>
      </c>
      <c r="I819" s="34" t="s">
        <v>68</v>
      </c>
      <c r="J819" s="97">
        <v>20</v>
      </c>
      <c r="K819" s="15">
        <v>14900</v>
      </c>
      <c r="L819" s="56">
        <v>298000</v>
      </c>
      <c r="M819" s="18">
        <v>20</v>
      </c>
      <c r="N819" s="104">
        <v>14900</v>
      </c>
      <c r="O819" s="104">
        <v>298000</v>
      </c>
      <c r="P819" s="14">
        <v>45</v>
      </c>
      <c r="Q819" s="14">
        <v>35</v>
      </c>
      <c r="R819" s="13" t="s">
        <v>26</v>
      </c>
      <c r="S819" s="13" t="s">
        <v>26</v>
      </c>
      <c r="T819" s="13" t="s">
        <v>1525</v>
      </c>
      <c r="U819" s="98" t="s">
        <v>28</v>
      </c>
      <c r="V819" s="98" t="s">
        <v>28</v>
      </c>
      <c r="W819" s="50"/>
      <c r="X819" s="6" t="s">
        <v>1526</v>
      </c>
      <c r="Y819">
        <f>COUNTA(H819:X819)</f>
        <v>16</v>
      </c>
    </row>
    <row r="820" spans="1:25" ht="15.75">
      <c r="A820" s="10" t="s">
        <v>1533</v>
      </c>
      <c r="B820" s="10" t="s">
        <v>1534</v>
      </c>
      <c r="C820" s="47" t="s">
        <v>1554</v>
      </c>
      <c r="D820" s="94">
        <v>213000</v>
      </c>
      <c r="E820" s="52" t="s">
        <v>36</v>
      </c>
      <c r="F820" s="11" t="str">
        <f>E820</f>
        <v>VENTILATORI POLMONARI</v>
      </c>
      <c r="G820" s="11"/>
      <c r="H820" s="34" t="s">
        <v>1555</v>
      </c>
      <c r="I820" s="13" t="s">
        <v>1556</v>
      </c>
      <c r="J820" s="97">
        <v>12</v>
      </c>
      <c r="K820" s="15">
        <v>17750</v>
      </c>
      <c r="L820" s="56">
        <v>213000</v>
      </c>
      <c r="M820" s="18">
        <v>12</v>
      </c>
      <c r="N820" s="17">
        <v>17700</v>
      </c>
      <c r="O820" s="17">
        <v>212400</v>
      </c>
      <c r="P820" s="14"/>
      <c r="Q820" s="14"/>
      <c r="R820" s="13" t="s">
        <v>26</v>
      </c>
      <c r="S820" s="13" t="s">
        <v>26</v>
      </c>
      <c r="T820" s="13" t="s">
        <v>1557</v>
      </c>
      <c r="U820" s="50"/>
      <c r="V820" s="50"/>
      <c r="W820" s="98" t="s">
        <v>1558</v>
      </c>
      <c r="Y820">
        <f>COUNTA(H820:X820)</f>
        <v>12</v>
      </c>
    </row>
    <row r="821" spans="1:25" ht="60">
      <c r="A821" s="10" t="s">
        <v>1051</v>
      </c>
      <c r="B821" s="10" t="s">
        <v>1054</v>
      </c>
      <c r="C821" s="47" t="s">
        <v>1060</v>
      </c>
      <c r="D821" s="51">
        <v>520501</v>
      </c>
      <c r="E821" s="52" t="s">
        <v>36</v>
      </c>
      <c r="F821" s="11" t="str">
        <f>E821</f>
        <v>VENTILATORI POLMONARI</v>
      </c>
      <c r="G821" s="11"/>
      <c r="H821" s="60" t="s">
        <v>68</v>
      </c>
      <c r="I821" s="6" t="s">
        <v>1061</v>
      </c>
      <c r="J821" s="97">
        <v>30</v>
      </c>
      <c r="K821" s="15">
        <v>17350</v>
      </c>
      <c r="L821" s="56">
        <v>520501</v>
      </c>
      <c r="M821" s="18">
        <v>30</v>
      </c>
      <c r="N821" s="17">
        <v>17350</v>
      </c>
      <c r="O821" s="17">
        <v>530500</v>
      </c>
      <c r="P821" s="188" t="s">
        <v>1062</v>
      </c>
      <c r="Q821" s="14"/>
      <c r="R821" s="13" t="s">
        <v>82</v>
      </c>
      <c r="S821" s="13" t="s">
        <v>26</v>
      </c>
      <c r="T821" s="13" t="s">
        <v>1063</v>
      </c>
      <c r="U821" s="50"/>
      <c r="V821" s="50"/>
      <c r="W821" s="50"/>
      <c r="X821" s="66" t="s">
        <v>1064</v>
      </c>
      <c r="Y821">
        <f>COUNTA(H821:X821)</f>
        <v>13</v>
      </c>
    </row>
    <row r="822" spans="1:25" ht="47.25">
      <c r="A822" s="10" t="s">
        <v>1051</v>
      </c>
      <c r="B822" s="10" t="s">
        <v>1123</v>
      </c>
      <c r="C822" s="47">
        <v>8246997537</v>
      </c>
      <c r="D822" s="51">
        <v>288000</v>
      </c>
      <c r="E822" s="52" t="s">
        <v>36</v>
      </c>
      <c r="F822" s="11" t="str">
        <f>E822</f>
        <v>VENTILATORI POLMONARI</v>
      </c>
      <c r="G822" s="11" t="s">
        <v>265</v>
      </c>
      <c r="H822" s="34" t="s">
        <v>68</v>
      </c>
      <c r="I822" s="110" t="s">
        <v>1146</v>
      </c>
      <c r="J822" s="97">
        <v>20</v>
      </c>
      <c r="K822" s="175" t="s">
        <v>1147</v>
      </c>
      <c r="L822" s="56">
        <v>288000</v>
      </c>
      <c r="M822" s="18">
        <v>20</v>
      </c>
      <c r="N822" s="15" t="s">
        <v>1148</v>
      </c>
      <c r="O822" s="17">
        <v>288000</v>
      </c>
      <c r="P822" s="14" t="s">
        <v>1126</v>
      </c>
      <c r="Q822" s="14"/>
      <c r="R822" s="13" t="s">
        <v>26</v>
      </c>
      <c r="S822" s="13" t="s">
        <v>26</v>
      </c>
      <c r="T822" s="13" t="s">
        <v>1149</v>
      </c>
      <c r="U822" s="98" t="s">
        <v>84</v>
      </c>
      <c r="V822" s="98" t="s">
        <v>28</v>
      </c>
      <c r="W822" s="98" t="s">
        <v>1150</v>
      </c>
      <c r="X822" s="13"/>
      <c r="Y822">
        <f>COUNTA(H822:X822)</f>
        <v>15</v>
      </c>
    </row>
    <row r="823" spans="1:25" ht="173.25">
      <c r="A823" s="10" t="s">
        <v>1051</v>
      </c>
      <c r="B823" s="10" t="s">
        <v>1167</v>
      </c>
      <c r="C823" s="47" t="s">
        <v>1185</v>
      </c>
      <c r="D823" s="51">
        <v>46108158.5</v>
      </c>
      <c r="E823" s="52" t="s">
        <v>36</v>
      </c>
      <c r="F823" s="11" t="str">
        <f>E823</f>
        <v>VENTILATORI POLMONARI</v>
      </c>
      <c r="G823" s="11" t="s">
        <v>265</v>
      </c>
      <c r="H823" s="34"/>
      <c r="I823" s="110" t="s">
        <v>1186</v>
      </c>
      <c r="J823" s="170" t="s">
        <v>1187</v>
      </c>
      <c r="K823" s="132" t="s">
        <v>1188</v>
      </c>
      <c r="L823" s="56">
        <v>46108158.5</v>
      </c>
      <c r="M823" s="18"/>
      <c r="N823" s="17"/>
      <c r="O823" s="17"/>
      <c r="P823" s="14"/>
      <c r="Q823" s="14"/>
      <c r="R823" s="13"/>
      <c r="S823" s="13"/>
      <c r="T823" s="13"/>
      <c r="U823" s="98"/>
      <c r="V823" s="98"/>
      <c r="W823" s="98"/>
      <c r="X823" s="13" t="s">
        <v>1189</v>
      </c>
      <c r="Y823">
        <f>COUNTA(H823:X823)</f>
        <v>5</v>
      </c>
    </row>
    <row r="824" spans="1:25" ht="45">
      <c r="A824" s="10" t="s">
        <v>1051</v>
      </c>
      <c r="B824" s="68" t="s">
        <v>1208</v>
      </c>
      <c r="C824" s="47" t="s">
        <v>1215</v>
      </c>
      <c r="D824" s="51">
        <v>547848</v>
      </c>
      <c r="E824" s="52" t="s">
        <v>36</v>
      </c>
      <c r="F824" s="11" t="str">
        <f>E824</f>
        <v>VENTILATORI POLMONARI</v>
      </c>
      <c r="G824" s="11"/>
      <c r="H824" s="79" t="s">
        <v>33</v>
      </c>
      <c r="I824" s="76" t="s">
        <v>1216</v>
      </c>
      <c r="J824" s="137"/>
      <c r="K824" s="78"/>
      <c r="L824" s="56"/>
      <c r="M824" s="77">
        <v>10</v>
      </c>
      <c r="N824" s="78">
        <v>8000</v>
      </c>
      <c r="O824" s="78">
        <v>80000</v>
      </c>
      <c r="P824" s="77" t="s">
        <v>1217</v>
      </c>
      <c r="R824" s="79" t="s">
        <v>82</v>
      </c>
      <c r="S824" s="79" t="s">
        <v>26</v>
      </c>
      <c r="T824" s="79" t="s">
        <v>1218</v>
      </c>
      <c r="U824" s="79" t="s">
        <v>28</v>
      </c>
      <c r="V824" s="79" t="s">
        <v>28</v>
      </c>
      <c r="W824" s="50"/>
      <c r="X824" s="66" t="s">
        <v>1219</v>
      </c>
      <c r="Y824">
        <f>COUNTA(H824:X824)</f>
        <v>12</v>
      </c>
    </row>
    <row r="825" spans="1:25" ht="25.5">
      <c r="A825" s="10" t="s">
        <v>1051</v>
      </c>
      <c r="B825" s="68" t="s">
        <v>1208</v>
      </c>
      <c r="C825" s="47" t="s">
        <v>1215</v>
      </c>
      <c r="D825" s="51">
        <v>547848</v>
      </c>
      <c r="E825" s="52" t="s">
        <v>36</v>
      </c>
      <c r="F825" s="11" t="str">
        <f>E825</f>
        <v>VENTILATORI POLMONARI</v>
      </c>
      <c r="G825" s="11"/>
      <c r="H825" s="79" t="s">
        <v>33</v>
      </c>
      <c r="I825" s="76" t="s">
        <v>1216</v>
      </c>
      <c r="J825" s="137"/>
      <c r="K825" s="78"/>
      <c r="L825" s="56"/>
      <c r="M825" s="77">
        <v>20</v>
      </c>
      <c r="N825" s="78">
        <v>8000</v>
      </c>
      <c r="O825" s="78">
        <v>160000</v>
      </c>
      <c r="P825" s="77" t="s">
        <v>1220</v>
      </c>
      <c r="R825" s="79" t="s">
        <v>82</v>
      </c>
      <c r="S825" s="79" t="s">
        <v>26</v>
      </c>
      <c r="T825" s="79" t="s">
        <v>1218</v>
      </c>
      <c r="U825" s="79" t="s">
        <v>28</v>
      </c>
      <c r="V825" s="79" t="s">
        <v>28</v>
      </c>
      <c r="W825" s="50"/>
      <c r="X825" s="66"/>
      <c r="Y825">
        <f>COUNTA(H825:X825)</f>
        <v>11</v>
      </c>
    </row>
    <row r="826" spans="1:25" ht="38.25">
      <c r="A826" s="10" t="s">
        <v>1051</v>
      </c>
      <c r="B826" s="68" t="s">
        <v>1208</v>
      </c>
      <c r="C826" s="47" t="s">
        <v>1215</v>
      </c>
      <c r="D826" s="51">
        <v>547848</v>
      </c>
      <c r="E826" s="52" t="s">
        <v>36</v>
      </c>
      <c r="F826" s="11" t="str">
        <f>E826</f>
        <v>VENTILATORI POLMONARI</v>
      </c>
      <c r="G826" s="11"/>
      <c r="H826" s="79" t="s">
        <v>33</v>
      </c>
      <c r="I826" s="76" t="s">
        <v>1221</v>
      </c>
      <c r="J826" s="137"/>
      <c r="K826" s="78"/>
      <c r="L826" s="56"/>
      <c r="M826" s="77">
        <v>30</v>
      </c>
      <c r="N826" s="78">
        <v>10080</v>
      </c>
      <c r="O826" s="78">
        <v>302400</v>
      </c>
      <c r="P826" s="77" t="s">
        <v>1220</v>
      </c>
      <c r="R826" s="79" t="s">
        <v>82</v>
      </c>
      <c r="S826" s="79" t="s">
        <v>26</v>
      </c>
      <c r="T826" s="79" t="s">
        <v>1218</v>
      </c>
      <c r="U826" s="79" t="s">
        <v>28</v>
      </c>
      <c r="V826" s="79" t="s">
        <v>28</v>
      </c>
      <c r="W826" s="50"/>
      <c r="X826" s="66"/>
      <c r="Y826">
        <f>COUNTA(H826:X826)</f>
        <v>11</v>
      </c>
    </row>
    <row r="827" spans="1:25" ht="15.75">
      <c r="A827" s="10" t="s">
        <v>1051</v>
      </c>
      <c r="B827" s="68" t="s">
        <v>1208</v>
      </c>
      <c r="C827" s="47" t="s">
        <v>1215</v>
      </c>
      <c r="D827" s="51">
        <v>547848</v>
      </c>
      <c r="E827" s="52" t="s">
        <v>36</v>
      </c>
      <c r="F827" s="11" t="str">
        <f>E827</f>
        <v>VENTILATORI POLMONARI</v>
      </c>
      <c r="G827" s="11"/>
      <c r="H827" s="79" t="s">
        <v>33</v>
      </c>
      <c r="I827" s="76" t="s">
        <v>1222</v>
      </c>
      <c r="J827" s="137"/>
      <c r="K827" s="78"/>
      <c r="L827" s="56"/>
      <c r="M827" s="142"/>
      <c r="N827" s="144"/>
      <c r="O827" s="78">
        <v>5450</v>
      </c>
      <c r="P827" s="77" t="s">
        <v>1223</v>
      </c>
      <c r="R827" s="79" t="s">
        <v>82</v>
      </c>
      <c r="S827" s="79" t="s">
        <v>26</v>
      </c>
      <c r="U827" s="79" t="s">
        <v>28</v>
      </c>
      <c r="V827" s="79" t="s">
        <v>28</v>
      </c>
      <c r="W827" s="50"/>
      <c r="X827" s="66"/>
      <c r="Y827">
        <f>COUNTA(H827:X827)</f>
        <v>8</v>
      </c>
    </row>
    <row r="828" spans="1:25" ht="15.75">
      <c r="A828" s="10" t="s">
        <v>826</v>
      </c>
      <c r="B828" s="10" t="s">
        <v>825</v>
      </c>
      <c r="C828" s="40" t="s">
        <v>783</v>
      </c>
      <c r="D828" s="33">
        <v>45000000</v>
      </c>
      <c r="E828" s="11" t="s">
        <v>36</v>
      </c>
      <c r="F828" s="11" t="str">
        <f>E828</f>
        <v>VENTILATORI POLMONARI</v>
      </c>
      <c r="G828" s="11"/>
      <c r="H828" s="6" t="s">
        <v>68</v>
      </c>
      <c r="I828" s="6" t="s">
        <v>784</v>
      </c>
      <c r="J828" s="6">
        <v>1800</v>
      </c>
      <c r="K828" s="6">
        <v>25000</v>
      </c>
      <c r="L828" s="5">
        <v>45000000</v>
      </c>
      <c r="M828" s="6">
        <v>910</v>
      </c>
      <c r="N828" s="6">
        <v>11900</v>
      </c>
      <c r="O828" s="6">
        <v>10829000</v>
      </c>
      <c r="P828" s="6" t="s">
        <v>748</v>
      </c>
      <c r="Q828" s="6">
        <v>30</v>
      </c>
      <c r="R828" s="6" t="s">
        <v>26</v>
      </c>
      <c r="S828" s="6" t="s">
        <v>26</v>
      </c>
      <c r="T828" s="6" t="s">
        <v>785</v>
      </c>
      <c r="U828" s="6" t="s">
        <v>28</v>
      </c>
      <c r="V828" s="6" t="s">
        <v>28</v>
      </c>
      <c r="Y828">
        <f>COUNTA(H828:X828)</f>
        <v>15</v>
      </c>
    </row>
    <row r="829" spans="1:25" ht="15.75">
      <c r="A829" s="10" t="s">
        <v>826</v>
      </c>
      <c r="B829" s="10" t="s">
        <v>825</v>
      </c>
      <c r="C829" s="40" t="s">
        <v>783</v>
      </c>
      <c r="D829" s="33">
        <v>45000000</v>
      </c>
      <c r="E829" s="11" t="s">
        <v>36</v>
      </c>
      <c r="F829" s="11" t="str">
        <f>E829</f>
        <v>VENTILATORI POLMONARI</v>
      </c>
      <c r="G829" s="11"/>
      <c r="H829" s="6" t="s">
        <v>68</v>
      </c>
      <c r="I829" s="6" t="s">
        <v>784</v>
      </c>
      <c r="J829" s="6">
        <v>1800</v>
      </c>
      <c r="K829" s="6">
        <v>25000</v>
      </c>
      <c r="L829" s="5">
        <v>45000000</v>
      </c>
      <c r="M829" s="6">
        <v>1</v>
      </c>
      <c r="N829" s="6">
        <v>23900</v>
      </c>
      <c r="O829" s="6">
        <v>23900</v>
      </c>
      <c r="P829" s="6" t="s">
        <v>786</v>
      </c>
      <c r="Q829" s="6">
        <v>3</v>
      </c>
      <c r="R829" s="6" t="s">
        <v>26</v>
      </c>
      <c r="S829" s="6" t="s">
        <v>26</v>
      </c>
      <c r="T829" s="6" t="s">
        <v>787</v>
      </c>
      <c r="U829" s="6" t="s">
        <v>28</v>
      </c>
      <c r="V829" s="6" t="s">
        <v>28</v>
      </c>
      <c r="Y829">
        <f>COUNTA(H829:X829)</f>
        <v>15</v>
      </c>
    </row>
    <row r="830" spans="1:25" ht="15.75">
      <c r="A830" s="10" t="s">
        <v>826</v>
      </c>
      <c r="B830" s="10" t="s">
        <v>825</v>
      </c>
      <c r="C830" s="40" t="s">
        <v>783</v>
      </c>
      <c r="D830" s="33">
        <v>45000000</v>
      </c>
      <c r="E830" s="11" t="s">
        <v>36</v>
      </c>
      <c r="F830" s="11" t="str">
        <f>E830</f>
        <v>VENTILATORI POLMONARI</v>
      </c>
      <c r="G830" s="11"/>
      <c r="H830" s="6" t="s">
        <v>68</v>
      </c>
      <c r="I830" s="6" t="s">
        <v>784</v>
      </c>
      <c r="J830" s="6">
        <v>1800</v>
      </c>
      <c r="K830" s="6">
        <v>25000</v>
      </c>
      <c r="L830" s="5">
        <v>45000000</v>
      </c>
      <c r="M830" s="6">
        <v>350</v>
      </c>
      <c r="N830" s="6">
        <v>24500</v>
      </c>
      <c r="O830" s="6">
        <v>8575000</v>
      </c>
      <c r="P830" s="6" t="s">
        <v>748</v>
      </c>
      <c r="Q830" s="6">
        <v>35</v>
      </c>
      <c r="R830" s="6" t="s">
        <v>26</v>
      </c>
      <c r="S830" s="6" t="s">
        <v>26</v>
      </c>
      <c r="T830" s="6" t="s">
        <v>788</v>
      </c>
      <c r="U830" s="6" t="s">
        <v>28</v>
      </c>
      <c r="V830" s="6" t="s">
        <v>28</v>
      </c>
      <c r="Y830">
        <f>COUNTA(H830:X830)</f>
        <v>15</v>
      </c>
    </row>
    <row r="831" spans="1:25" ht="15.75">
      <c r="A831" s="10" t="s">
        <v>826</v>
      </c>
      <c r="B831" s="10" t="s">
        <v>825</v>
      </c>
      <c r="C831" s="40" t="s">
        <v>783</v>
      </c>
      <c r="D831" s="33">
        <v>45000000</v>
      </c>
      <c r="E831" s="11" t="s">
        <v>36</v>
      </c>
      <c r="F831" s="11" t="str">
        <f>E831</f>
        <v>VENTILATORI POLMONARI</v>
      </c>
      <c r="G831" s="11"/>
      <c r="H831" s="6" t="s">
        <v>68</v>
      </c>
      <c r="I831" s="6" t="s">
        <v>784</v>
      </c>
      <c r="J831" s="6">
        <v>1800</v>
      </c>
      <c r="K831" s="6">
        <v>25000</v>
      </c>
      <c r="L831" s="5">
        <v>45000000</v>
      </c>
      <c r="M831" s="6">
        <v>75</v>
      </c>
      <c r="N831" s="6">
        <v>18600</v>
      </c>
      <c r="O831" s="6">
        <v>1395000</v>
      </c>
      <c r="P831" s="6" t="s">
        <v>748</v>
      </c>
      <c r="Q831" s="6">
        <v>40</v>
      </c>
      <c r="R831" s="6" t="s">
        <v>26</v>
      </c>
      <c r="S831" s="6" t="s">
        <v>26</v>
      </c>
      <c r="T831" s="6" t="s">
        <v>789</v>
      </c>
      <c r="U831" s="6" t="s">
        <v>28</v>
      </c>
      <c r="V831" s="6" t="s">
        <v>28</v>
      </c>
      <c r="Y831">
        <f>COUNTA(H831:X831)</f>
        <v>15</v>
      </c>
    </row>
    <row r="832" spans="1:25" ht="15.75">
      <c r="A832" s="10" t="s">
        <v>826</v>
      </c>
      <c r="B832" s="10" t="s">
        <v>825</v>
      </c>
      <c r="C832" s="40" t="s">
        <v>783</v>
      </c>
      <c r="D832" s="33">
        <v>45000000</v>
      </c>
      <c r="E832" s="11" t="s">
        <v>36</v>
      </c>
      <c r="F832" s="11" t="str">
        <f>E832</f>
        <v>VENTILATORI POLMONARI</v>
      </c>
      <c r="G832" s="11"/>
      <c r="H832" s="6" t="s">
        <v>68</v>
      </c>
      <c r="I832" s="6" t="s">
        <v>784</v>
      </c>
      <c r="J832" s="6">
        <v>1800</v>
      </c>
      <c r="K832" s="6">
        <v>25000</v>
      </c>
      <c r="L832" s="5">
        <v>45000000</v>
      </c>
      <c r="M832" s="6">
        <v>195</v>
      </c>
      <c r="N832" s="6">
        <v>22600</v>
      </c>
      <c r="O832" s="6">
        <v>4407000</v>
      </c>
      <c r="P832" s="6" t="s">
        <v>748</v>
      </c>
      <c r="Q832" s="6" t="s">
        <v>43</v>
      </c>
      <c r="R832" s="6" t="s">
        <v>26</v>
      </c>
      <c r="S832" s="6" t="s">
        <v>26</v>
      </c>
      <c r="T832" s="6" t="s">
        <v>790</v>
      </c>
      <c r="U832" s="6" t="s">
        <v>28</v>
      </c>
      <c r="V832" s="6" t="s">
        <v>28</v>
      </c>
      <c r="Y832">
        <f>COUNTA(H832:X832)</f>
        <v>15</v>
      </c>
    </row>
    <row r="833" spans="1:25" ht="15.75">
      <c r="A833" s="10" t="s">
        <v>826</v>
      </c>
      <c r="B833" s="10" t="s">
        <v>825</v>
      </c>
      <c r="C833" s="40" t="s">
        <v>783</v>
      </c>
      <c r="D833" s="33">
        <v>45000000</v>
      </c>
      <c r="E833" s="11" t="s">
        <v>36</v>
      </c>
      <c r="F833" s="11" t="str">
        <f>E833</f>
        <v>VENTILATORI POLMONARI</v>
      </c>
      <c r="G833" s="11"/>
      <c r="H833" s="6" t="s">
        <v>68</v>
      </c>
      <c r="I833" s="6" t="s">
        <v>784</v>
      </c>
      <c r="J833" s="6">
        <v>1800</v>
      </c>
      <c r="K833" s="6">
        <v>25000</v>
      </c>
      <c r="L833" s="5">
        <v>45000000</v>
      </c>
      <c r="M833" s="6">
        <v>10</v>
      </c>
      <c r="N833" s="6">
        <v>15800</v>
      </c>
      <c r="O833" s="6">
        <v>158000</v>
      </c>
      <c r="P833" s="6" t="s">
        <v>791</v>
      </c>
      <c r="Q833" s="6" t="s">
        <v>43</v>
      </c>
      <c r="R833" s="6" t="s">
        <v>26</v>
      </c>
      <c r="S833" s="6" t="s">
        <v>26</v>
      </c>
      <c r="T833" s="6" t="s">
        <v>792</v>
      </c>
      <c r="U833" s="6" t="s">
        <v>28</v>
      </c>
      <c r="V833" s="6" t="s">
        <v>28</v>
      </c>
      <c r="Y833">
        <f>COUNTA(H833:X833)</f>
        <v>15</v>
      </c>
    </row>
    <row r="834" spans="1:25" ht="15.75">
      <c r="A834" s="10" t="s">
        <v>826</v>
      </c>
      <c r="B834" s="10" t="s">
        <v>825</v>
      </c>
      <c r="C834" s="40" t="s">
        <v>783</v>
      </c>
      <c r="D834" s="33">
        <v>45000000</v>
      </c>
      <c r="E834" s="11" t="s">
        <v>36</v>
      </c>
      <c r="F834" s="11" t="str">
        <f>E834</f>
        <v>VENTILATORI POLMONARI</v>
      </c>
      <c r="G834" s="11"/>
      <c r="H834" s="6" t="s">
        <v>68</v>
      </c>
      <c r="I834" s="6" t="s">
        <v>784</v>
      </c>
      <c r="J834" s="6">
        <v>1800</v>
      </c>
      <c r="K834" s="6">
        <v>25000</v>
      </c>
      <c r="L834" s="5">
        <v>45000000</v>
      </c>
      <c r="M834" s="6">
        <v>278</v>
      </c>
      <c r="N834" s="6">
        <v>22000</v>
      </c>
      <c r="O834" s="6">
        <v>6116000</v>
      </c>
      <c r="P834" s="6" t="s">
        <v>748</v>
      </c>
      <c r="Q834" s="6" t="s">
        <v>43</v>
      </c>
      <c r="R834" s="6" t="s">
        <v>26</v>
      </c>
      <c r="S834" s="6" t="s">
        <v>26</v>
      </c>
      <c r="T834" s="6" t="s">
        <v>793</v>
      </c>
      <c r="U834" s="6" t="s">
        <v>28</v>
      </c>
      <c r="V834" s="6" t="s">
        <v>28</v>
      </c>
      <c r="Y834">
        <f>COUNTA(H834:X834)</f>
        <v>15</v>
      </c>
    </row>
    <row r="835" spans="1:25" ht="15.75">
      <c r="A835" s="10" t="s">
        <v>826</v>
      </c>
      <c r="B835" s="10" t="s">
        <v>825</v>
      </c>
      <c r="C835" s="40" t="s">
        <v>783</v>
      </c>
      <c r="D835" s="33">
        <v>45000000</v>
      </c>
      <c r="E835" s="11" t="s">
        <v>36</v>
      </c>
      <c r="F835" s="11" t="str">
        <f>E835</f>
        <v>VENTILATORI POLMONARI</v>
      </c>
      <c r="G835" s="11"/>
      <c r="H835" s="6" t="s">
        <v>68</v>
      </c>
      <c r="I835" s="6" t="s">
        <v>784</v>
      </c>
      <c r="J835" s="6">
        <v>1800</v>
      </c>
      <c r="K835" s="6">
        <v>25000</v>
      </c>
      <c r="L835" s="5">
        <v>45000000</v>
      </c>
      <c r="M835" s="6">
        <v>15</v>
      </c>
      <c r="N835" s="6">
        <v>24990</v>
      </c>
      <c r="O835" s="6">
        <v>374850</v>
      </c>
      <c r="P835" s="6" t="s">
        <v>748</v>
      </c>
      <c r="Q835" s="6" t="s">
        <v>43</v>
      </c>
      <c r="R835" s="6" t="s">
        <v>26</v>
      </c>
      <c r="S835" s="6" t="s">
        <v>26</v>
      </c>
      <c r="T835" s="6" t="s">
        <v>794</v>
      </c>
      <c r="U835" s="6" t="s">
        <v>28</v>
      </c>
      <c r="V835" s="6" t="s">
        <v>28</v>
      </c>
      <c r="Y835">
        <f>COUNTA(H835:X835)</f>
        <v>15</v>
      </c>
    </row>
    <row r="836" spans="1:25" ht="15.75">
      <c r="A836" s="10" t="s">
        <v>826</v>
      </c>
      <c r="B836" s="10" t="s">
        <v>825</v>
      </c>
      <c r="C836" s="40" t="s">
        <v>783</v>
      </c>
      <c r="D836" s="33">
        <v>45000000</v>
      </c>
      <c r="E836" s="11" t="s">
        <v>36</v>
      </c>
      <c r="F836" s="11" t="str">
        <f>E836</f>
        <v>VENTILATORI POLMONARI</v>
      </c>
      <c r="G836" s="11"/>
      <c r="H836" s="6" t="s">
        <v>68</v>
      </c>
      <c r="I836" s="6" t="s">
        <v>784</v>
      </c>
      <c r="J836" s="6">
        <v>1800</v>
      </c>
      <c r="K836" s="6">
        <v>25000</v>
      </c>
      <c r="L836" s="5">
        <v>45000000</v>
      </c>
      <c r="M836" s="6">
        <v>5</v>
      </c>
      <c r="N836" s="6">
        <v>18850</v>
      </c>
      <c r="O836" s="6">
        <v>94250</v>
      </c>
      <c r="P836" s="6" t="s">
        <v>761</v>
      </c>
      <c r="Q836" s="6">
        <v>4</v>
      </c>
      <c r="R836" s="6" t="s">
        <v>26</v>
      </c>
      <c r="S836" s="6" t="s">
        <v>26</v>
      </c>
      <c r="T836" s="6" t="s">
        <v>795</v>
      </c>
      <c r="U836" s="6" t="s">
        <v>28</v>
      </c>
      <c r="V836" s="6" t="s">
        <v>28</v>
      </c>
      <c r="Y836">
        <f>COUNTA(H836:X836)</f>
        <v>15</v>
      </c>
    </row>
    <row r="837" spans="1:25" ht="15.75">
      <c r="A837" s="10" t="s">
        <v>826</v>
      </c>
      <c r="B837" s="10" t="s">
        <v>825</v>
      </c>
      <c r="C837" s="40" t="s">
        <v>783</v>
      </c>
      <c r="D837" s="33">
        <v>45000000</v>
      </c>
      <c r="E837" s="11" t="s">
        <v>36</v>
      </c>
      <c r="F837" s="11" t="str">
        <f>E837</f>
        <v>VENTILATORI POLMONARI</v>
      </c>
      <c r="G837" s="11"/>
      <c r="H837" s="6" t="s">
        <v>68</v>
      </c>
      <c r="I837" s="6" t="s">
        <v>784</v>
      </c>
      <c r="J837" s="6">
        <v>1800</v>
      </c>
      <c r="K837" s="6">
        <v>25000</v>
      </c>
      <c r="L837" s="5">
        <v>45000000</v>
      </c>
      <c r="M837" s="6">
        <v>20</v>
      </c>
      <c r="N837" s="6">
        <v>20250</v>
      </c>
      <c r="O837" s="6">
        <v>405000</v>
      </c>
      <c r="P837" s="6" t="s">
        <v>748</v>
      </c>
      <c r="Q837" s="6">
        <v>39</v>
      </c>
      <c r="R837" s="6" t="s">
        <v>26</v>
      </c>
      <c r="S837" s="6" t="s">
        <v>26</v>
      </c>
      <c r="T837" s="6" t="s">
        <v>796</v>
      </c>
      <c r="U837" s="6" t="s">
        <v>28</v>
      </c>
      <c r="V837" s="6" t="s">
        <v>28</v>
      </c>
      <c r="Y837">
        <f>COUNTA(H837:X837)</f>
        <v>15</v>
      </c>
    </row>
    <row r="838" spans="1:25" ht="15.75">
      <c r="A838" s="10" t="s">
        <v>826</v>
      </c>
      <c r="B838" s="10" t="s">
        <v>825</v>
      </c>
      <c r="C838" s="40" t="s">
        <v>783</v>
      </c>
      <c r="D838" s="33">
        <v>45000000</v>
      </c>
      <c r="E838" s="11" t="s">
        <v>36</v>
      </c>
      <c r="F838" s="11" t="str">
        <f>E838</f>
        <v>VENTILATORI POLMONARI</v>
      </c>
      <c r="G838" s="11"/>
      <c r="H838" s="6" t="s">
        <v>68</v>
      </c>
      <c r="I838" s="6" t="s">
        <v>784</v>
      </c>
      <c r="J838" s="6">
        <v>1800</v>
      </c>
      <c r="K838" s="6">
        <v>25000</v>
      </c>
      <c r="L838" s="5">
        <v>45000000</v>
      </c>
      <c r="M838" s="6">
        <v>5</v>
      </c>
      <c r="N838" s="6">
        <v>24250</v>
      </c>
      <c r="O838" s="6">
        <v>121250</v>
      </c>
      <c r="P838" s="6" t="s">
        <v>748</v>
      </c>
      <c r="Q838" s="6">
        <v>39</v>
      </c>
      <c r="R838" s="6" t="s">
        <v>26</v>
      </c>
      <c r="S838" s="6" t="s">
        <v>26</v>
      </c>
      <c r="T838" s="6" t="s">
        <v>797</v>
      </c>
      <c r="U838" s="6" t="s">
        <v>28</v>
      </c>
      <c r="V838" s="6" t="s">
        <v>28</v>
      </c>
      <c r="Y838">
        <f>COUNTA(H838:X838)</f>
        <v>15</v>
      </c>
    </row>
    <row r="839" spans="1:25" ht="15.75">
      <c r="A839" s="10" t="s">
        <v>826</v>
      </c>
      <c r="B839" s="10" t="s">
        <v>825</v>
      </c>
      <c r="C839" s="40" t="s">
        <v>783</v>
      </c>
      <c r="D839" s="33">
        <v>45000000</v>
      </c>
      <c r="E839" s="11" t="s">
        <v>36</v>
      </c>
      <c r="F839" s="11" t="str">
        <f>E839</f>
        <v>VENTILATORI POLMONARI</v>
      </c>
      <c r="G839" s="11"/>
      <c r="H839" s="6" t="s">
        <v>68</v>
      </c>
      <c r="I839" s="6" t="s">
        <v>784</v>
      </c>
      <c r="J839" s="6">
        <v>1800</v>
      </c>
      <c r="K839" s="6">
        <v>25000</v>
      </c>
      <c r="L839" s="5">
        <v>45000000</v>
      </c>
      <c r="M839" s="6">
        <v>250</v>
      </c>
      <c r="N839" s="6">
        <v>14306.6</v>
      </c>
      <c r="O839" s="6">
        <v>3576650</v>
      </c>
      <c r="P839" s="6" t="s">
        <v>748</v>
      </c>
      <c r="Q839" s="6" t="s">
        <v>43</v>
      </c>
      <c r="R839" s="6" t="s">
        <v>26</v>
      </c>
      <c r="S839" s="6" t="s">
        <v>26</v>
      </c>
      <c r="T839" s="6" t="s">
        <v>798</v>
      </c>
      <c r="U839" s="6" t="s">
        <v>28</v>
      </c>
      <c r="V839" s="6" t="s">
        <v>28</v>
      </c>
      <c r="Y839">
        <f>COUNTA(H839:X839)</f>
        <v>15</v>
      </c>
    </row>
    <row r="840" spans="1:25" ht="15.75">
      <c r="A840" s="10" t="s">
        <v>826</v>
      </c>
      <c r="B840" s="10" t="s">
        <v>825</v>
      </c>
      <c r="C840" s="40" t="s">
        <v>783</v>
      </c>
      <c r="D840" s="33">
        <v>45000000</v>
      </c>
      <c r="E840" s="11" t="s">
        <v>36</v>
      </c>
      <c r="F840" s="11" t="str">
        <f>E840</f>
        <v>VENTILATORI POLMONARI</v>
      </c>
      <c r="G840" s="11"/>
      <c r="H840" s="6" t="s">
        <v>68</v>
      </c>
      <c r="I840" s="6" t="s">
        <v>784</v>
      </c>
      <c r="J840" s="6">
        <v>1800</v>
      </c>
      <c r="K840" s="6">
        <v>25000</v>
      </c>
      <c r="L840" s="5">
        <v>45000000</v>
      </c>
      <c r="M840" s="6">
        <v>100</v>
      </c>
      <c r="N840" s="6">
        <v>10989</v>
      </c>
      <c r="O840" s="6">
        <v>1098900</v>
      </c>
      <c r="P840" s="6" t="s">
        <v>748</v>
      </c>
      <c r="Q840" s="6" t="s">
        <v>43</v>
      </c>
      <c r="R840" s="6" t="s">
        <v>26</v>
      </c>
      <c r="S840" s="6" t="s">
        <v>26</v>
      </c>
      <c r="T840" s="6" t="s">
        <v>799</v>
      </c>
      <c r="U840" s="6" t="s">
        <v>28</v>
      </c>
      <c r="V840" s="6" t="s">
        <v>28</v>
      </c>
      <c r="Y840">
        <f>COUNTA(H840:X840)</f>
        <v>15</v>
      </c>
    </row>
    <row r="841" spans="1:25" ht="15.75">
      <c r="A841" s="10" t="s">
        <v>826</v>
      </c>
      <c r="B841" s="10" t="s">
        <v>825</v>
      </c>
      <c r="C841" s="40" t="s">
        <v>783</v>
      </c>
      <c r="D841" s="33">
        <v>45000000</v>
      </c>
      <c r="E841" s="11" t="s">
        <v>36</v>
      </c>
      <c r="F841" s="11" t="str">
        <f>E841</f>
        <v>VENTILATORI POLMONARI</v>
      </c>
      <c r="G841" s="11"/>
      <c r="H841" s="6" t="s">
        <v>68</v>
      </c>
      <c r="I841" s="6" t="s">
        <v>784</v>
      </c>
      <c r="J841" s="6">
        <v>1800</v>
      </c>
      <c r="K841" s="6">
        <v>25000</v>
      </c>
      <c r="L841" s="5">
        <v>45000000</v>
      </c>
      <c r="M841" s="6">
        <v>50</v>
      </c>
      <c r="N841" s="6">
        <v>16671.900000000001</v>
      </c>
      <c r="O841" s="6">
        <v>833595.00000000012</v>
      </c>
      <c r="P841" s="6" t="s">
        <v>748</v>
      </c>
      <c r="Q841" s="6" t="s">
        <v>43</v>
      </c>
      <c r="R841" s="6" t="s">
        <v>26</v>
      </c>
      <c r="S841" s="6" t="s">
        <v>26</v>
      </c>
      <c r="T841" s="6" t="s">
        <v>800</v>
      </c>
      <c r="U841" s="6" t="s">
        <v>28</v>
      </c>
      <c r="V841" s="6" t="s">
        <v>28</v>
      </c>
      <c r="Y841">
        <f>COUNTA(H841:X841)</f>
        <v>15</v>
      </c>
    </row>
    <row r="842" spans="1:25" ht="45">
      <c r="A842" s="10" t="s">
        <v>1232</v>
      </c>
      <c r="B842" s="68" t="s">
        <v>1239</v>
      </c>
      <c r="C842" s="47">
        <v>8243465285</v>
      </c>
      <c r="D842" s="80">
        <v>77993</v>
      </c>
      <c r="E842" s="52" t="s">
        <v>36</v>
      </c>
      <c r="F842" s="11" t="str">
        <f>E842</f>
        <v>VENTILATORI POLMONARI</v>
      </c>
      <c r="G842" s="11"/>
      <c r="I842" s="66" t="s">
        <v>1240</v>
      </c>
      <c r="J842" s="49">
        <v>5</v>
      </c>
      <c r="K842" s="81">
        <v>9749.1299999999992</v>
      </c>
      <c r="L842" s="83">
        <v>77993</v>
      </c>
      <c r="M842" s="6">
        <v>5</v>
      </c>
      <c r="N842" s="81">
        <v>9749.1299999999992</v>
      </c>
      <c r="O842" s="82">
        <v>0</v>
      </c>
      <c r="P842" s="6" t="s">
        <v>1241</v>
      </c>
      <c r="R842" s="6" t="s">
        <v>26</v>
      </c>
      <c r="S842" s="6" t="s">
        <v>26</v>
      </c>
      <c r="T842" s="6" t="s">
        <v>1242</v>
      </c>
      <c r="U842" s="66" t="s">
        <v>1243</v>
      </c>
      <c r="V842" s="50"/>
      <c r="W842" s="50" t="s">
        <v>1244</v>
      </c>
      <c r="Y842">
        <f>COUNTA(H842:X842)</f>
        <v>13</v>
      </c>
    </row>
    <row r="843" spans="1:25" ht="45">
      <c r="A843" s="10" t="s">
        <v>1232</v>
      </c>
      <c r="B843" s="68" t="s">
        <v>1239</v>
      </c>
      <c r="C843" s="47">
        <v>8243465285</v>
      </c>
      <c r="D843" s="80">
        <v>77993</v>
      </c>
      <c r="E843" s="52" t="s">
        <v>36</v>
      </c>
      <c r="F843" s="11" t="str">
        <f>E843</f>
        <v>VENTILATORI POLMONARI</v>
      </c>
      <c r="G843" s="11"/>
      <c r="I843" s="66" t="s">
        <v>1245</v>
      </c>
      <c r="J843" s="49">
        <v>3</v>
      </c>
      <c r="K843" s="81">
        <v>9749.1299999999992</v>
      </c>
      <c r="L843" s="83">
        <v>77993</v>
      </c>
      <c r="M843" s="6">
        <v>3</v>
      </c>
      <c r="N843" s="81">
        <v>9749.1299999999992</v>
      </c>
      <c r="O843" s="82">
        <v>0</v>
      </c>
      <c r="P843" s="6" t="s">
        <v>1241</v>
      </c>
      <c r="R843" s="6" t="s">
        <v>26</v>
      </c>
      <c r="S843" s="6" t="s">
        <v>26</v>
      </c>
      <c r="T843" s="6" t="s">
        <v>1242</v>
      </c>
      <c r="U843" s="66" t="s">
        <v>1243</v>
      </c>
      <c r="V843" s="50"/>
      <c r="W843" s="50" t="s">
        <v>1244</v>
      </c>
      <c r="Y843">
        <f>COUNTA(H843:X843)</f>
        <v>13</v>
      </c>
    </row>
    <row r="844" spans="1:25" ht="31.5">
      <c r="A844" s="10" t="s">
        <v>1232</v>
      </c>
      <c r="B844" s="68" t="s">
        <v>1250</v>
      </c>
      <c r="C844" s="47" t="s">
        <v>1265</v>
      </c>
      <c r="D844" s="51">
        <v>129000</v>
      </c>
      <c r="E844" s="75" t="s">
        <v>36</v>
      </c>
      <c r="F844" s="11" t="str">
        <f>E844</f>
        <v>VENTILATORI POLMONARI</v>
      </c>
      <c r="G844" s="11"/>
      <c r="H844" s="34"/>
      <c r="I844" s="110" t="s">
        <v>68</v>
      </c>
      <c r="J844" s="97">
        <v>6</v>
      </c>
      <c r="K844" s="15">
        <v>21500</v>
      </c>
      <c r="L844" s="56">
        <v>129000</v>
      </c>
      <c r="M844" s="18">
        <v>6</v>
      </c>
      <c r="N844" s="17">
        <v>21500</v>
      </c>
      <c r="O844" s="17">
        <v>129000</v>
      </c>
      <c r="P844" s="14">
        <v>10</v>
      </c>
      <c r="Q844" s="14"/>
      <c r="R844" s="13" t="s">
        <v>26</v>
      </c>
      <c r="S844" s="13" t="s">
        <v>26</v>
      </c>
      <c r="T844" s="110" t="s">
        <v>1266</v>
      </c>
      <c r="U844" s="98" t="s">
        <v>28</v>
      </c>
      <c r="V844" s="98" t="s">
        <v>28</v>
      </c>
      <c r="W844" s="98"/>
      <c r="X844" s="13"/>
      <c r="Y844">
        <f>COUNTA(H844:X844)</f>
        <v>13</v>
      </c>
    </row>
    <row r="845" spans="1:25" ht="15.75" customHeight="1">
      <c r="A845" s="10" t="s">
        <v>1232</v>
      </c>
      <c r="B845" s="10" t="s">
        <v>1298</v>
      </c>
      <c r="C845" s="47" t="s">
        <v>1299</v>
      </c>
      <c r="D845" s="51">
        <v>203825</v>
      </c>
      <c r="E845" s="52" t="s">
        <v>36</v>
      </c>
      <c r="F845" s="11" t="str">
        <f>E845</f>
        <v>VENTILATORI POLMONARI</v>
      </c>
      <c r="G845" s="11"/>
      <c r="H845" s="34" t="s">
        <v>68</v>
      </c>
      <c r="I845" s="13" t="s">
        <v>1300</v>
      </c>
      <c r="J845" s="97">
        <v>10</v>
      </c>
      <c r="K845" s="15">
        <v>20382.5</v>
      </c>
      <c r="L845" s="56">
        <v>203825</v>
      </c>
      <c r="M845" s="18">
        <v>10</v>
      </c>
      <c r="N845" s="15">
        <v>20382.5</v>
      </c>
      <c r="O845" s="17">
        <v>203825</v>
      </c>
      <c r="P845" s="14">
        <v>12</v>
      </c>
      <c r="Q845" s="14">
        <v>12</v>
      </c>
      <c r="R845" s="13" t="s">
        <v>26</v>
      </c>
      <c r="S845" s="13" t="s">
        <v>26</v>
      </c>
      <c r="T845" s="196" t="s">
        <v>1301</v>
      </c>
      <c r="U845" s="98" t="s">
        <v>28</v>
      </c>
      <c r="V845" s="98" t="s">
        <v>28</v>
      </c>
      <c r="W845" s="50"/>
      <c r="Y845">
        <f>COUNTA(H845:X845)</f>
        <v>15</v>
      </c>
    </row>
    <row r="846" spans="1:25" ht="15.75">
      <c r="A846" s="10" t="s">
        <v>1232</v>
      </c>
      <c r="B846" s="68" t="s">
        <v>1308</v>
      </c>
      <c r="C846" s="47"/>
      <c r="D846" s="51"/>
      <c r="E846" s="52" t="s">
        <v>36</v>
      </c>
      <c r="F846" s="11" t="str">
        <f>E846</f>
        <v>VENTILATORI POLMONARI</v>
      </c>
      <c r="G846" s="11"/>
      <c r="H846" s="34" t="s">
        <v>68</v>
      </c>
      <c r="I846" s="13" t="s">
        <v>1325</v>
      </c>
      <c r="J846" s="97">
        <v>11</v>
      </c>
      <c r="K846" s="15">
        <v>13986.36</v>
      </c>
      <c r="L846" s="56">
        <v>153850</v>
      </c>
      <c r="M846" s="18">
        <v>11</v>
      </c>
      <c r="N846" s="17">
        <v>13550</v>
      </c>
      <c r="O846" s="17">
        <v>149050</v>
      </c>
      <c r="P846" s="14" t="s">
        <v>1314</v>
      </c>
      <c r="Q846" s="14">
        <v>16</v>
      </c>
      <c r="R846" s="13" t="s">
        <v>26</v>
      </c>
      <c r="S846" s="13" t="s">
        <v>26</v>
      </c>
      <c r="T846" s="193" t="s">
        <v>1301</v>
      </c>
      <c r="U846" s="98" t="s">
        <v>28</v>
      </c>
      <c r="V846" s="98" t="s">
        <v>28</v>
      </c>
      <c r="W846" s="98"/>
      <c r="X846" s="200" t="s">
        <v>1326</v>
      </c>
      <c r="Y846">
        <f>COUNTA(H846:X846)</f>
        <v>16</v>
      </c>
    </row>
    <row r="847" spans="1:25" ht="15.75">
      <c r="A847" s="10" t="s">
        <v>1232</v>
      </c>
      <c r="B847" s="68" t="s">
        <v>1308</v>
      </c>
      <c r="C847" s="47"/>
      <c r="D847" s="51"/>
      <c r="E847" s="52" t="s">
        <v>36</v>
      </c>
      <c r="F847" s="11" t="str">
        <f>E847</f>
        <v>VENTILATORI POLMONARI</v>
      </c>
      <c r="G847" s="11" t="s">
        <v>265</v>
      </c>
      <c r="H847" s="34"/>
      <c r="I847" s="13" t="s">
        <v>1327</v>
      </c>
      <c r="J847" s="97"/>
      <c r="K847" s="15"/>
      <c r="L847" s="56">
        <v>153850</v>
      </c>
      <c r="M847" s="18">
        <v>4</v>
      </c>
      <c r="N847" s="17">
        <v>1200</v>
      </c>
      <c r="O847" s="17">
        <v>4800</v>
      </c>
      <c r="P847" s="14"/>
      <c r="Q847" s="14"/>
      <c r="R847" s="13"/>
      <c r="S847" s="13"/>
      <c r="T847" s="193"/>
      <c r="U847" s="98"/>
      <c r="V847" s="98"/>
      <c r="W847" s="98"/>
      <c r="X847" s="200"/>
      <c r="Y847">
        <f>COUNTA(H847:X847)</f>
        <v>5</v>
      </c>
    </row>
    <row r="848" spans="1:25" ht="15.75">
      <c r="A848" s="10" t="s">
        <v>1232</v>
      </c>
      <c r="B848" s="10" t="s">
        <v>1372</v>
      </c>
      <c r="C848" s="47" t="s">
        <v>1381</v>
      </c>
      <c r="D848" s="51">
        <v>3820000</v>
      </c>
      <c r="E848" s="75" t="s">
        <v>36</v>
      </c>
      <c r="F848" s="11" t="str">
        <f>E848</f>
        <v>VENTILATORI POLMONARI</v>
      </c>
      <c r="G848" s="11"/>
      <c r="H848" s="118" t="s">
        <v>68</v>
      </c>
      <c r="I848" s="135" t="s">
        <v>1382</v>
      </c>
      <c r="J848" s="119">
        <v>100</v>
      </c>
      <c r="K848" s="120">
        <v>38200</v>
      </c>
      <c r="L848" s="56">
        <v>3820000</v>
      </c>
      <c r="M848" s="88">
        <v>100</v>
      </c>
      <c r="N848" s="82">
        <v>38200</v>
      </c>
      <c r="O848" s="81">
        <v>3820000</v>
      </c>
      <c r="P848" s="6">
        <v>7</v>
      </c>
      <c r="Q848" s="6">
        <v>0</v>
      </c>
      <c r="R848" s="6" t="s">
        <v>26</v>
      </c>
      <c r="S848" s="66" t="s">
        <v>26</v>
      </c>
      <c r="T848" s="6" t="s">
        <v>1383</v>
      </c>
      <c r="U848" s="50" t="s">
        <v>28</v>
      </c>
      <c r="V848" s="50" t="s">
        <v>28</v>
      </c>
      <c r="W848" s="50"/>
      <c r="X848" s="84" t="s">
        <v>1380</v>
      </c>
      <c r="Y848">
        <f>COUNTA(H848:X848)</f>
        <v>16</v>
      </c>
    </row>
    <row r="849" spans="1:26" ht="60">
      <c r="A849" s="10" t="s">
        <v>1232</v>
      </c>
      <c r="B849" s="10" t="s">
        <v>1393</v>
      </c>
      <c r="C849" s="47" t="s">
        <v>1394</v>
      </c>
      <c r="D849" s="80">
        <v>139803</v>
      </c>
      <c r="E849" s="52" t="s">
        <v>36</v>
      </c>
      <c r="F849" s="11" t="str">
        <f>E849</f>
        <v>VENTILATORI POLMONARI</v>
      </c>
      <c r="G849" s="11"/>
      <c r="I849" s="84" t="s">
        <v>1395</v>
      </c>
      <c r="J849" s="49"/>
      <c r="K849" s="66" t="s">
        <v>1396</v>
      </c>
      <c r="L849" s="83">
        <v>139803</v>
      </c>
      <c r="M849" s="255">
        <v>19</v>
      </c>
      <c r="N849" s="256">
        <v>6949.5</v>
      </c>
      <c r="O849" s="257">
        <v>139803</v>
      </c>
      <c r="P849" s="6" t="s">
        <v>1397</v>
      </c>
      <c r="Q849" s="6" t="s">
        <v>1397</v>
      </c>
      <c r="R849" s="6" t="s">
        <v>26</v>
      </c>
      <c r="S849" s="6" t="s">
        <v>26</v>
      </c>
      <c r="T849" s="6" t="s">
        <v>1398</v>
      </c>
      <c r="U849" s="50" t="s">
        <v>28</v>
      </c>
      <c r="V849" s="50" t="s">
        <v>28</v>
      </c>
      <c r="W849" s="50" t="s">
        <v>52</v>
      </c>
      <c r="Y849">
        <f>COUNTA(H849:X849)</f>
        <v>14</v>
      </c>
    </row>
    <row r="850" spans="1:26" ht="47.25">
      <c r="A850" s="68" t="s">
        <v>1416</v>
      </c>
      <c r="B850" s="68" t="s">
        <v>1411</v>
      </c>
      <c r="C850" s="47">
        <v>8251578992</v>
      </c>
      <c r="D850" s="51">
        <v>210000</v>
      </c>
      <c r="E850" s="75" t="s">
        <v>36</v>
      </c>
      <c r="F850" s="11" t="str">
        <f>E850</f>
        <v>VENTILATORI POLMONARI</v>
      </c>
      <c r="G850" s="11"/>
      <c r="I850" s="158" t="s">
        <v>2318</v>
      </c>
      <c r="J850" s="258">
        <v>15</v>
      </c>
      <c r="K850" s="259">
        <v>14000</v>
      </c>
      <c r="L850" s="56">
        <v>210000</v>
      </c>
      <c r="M850" s="181">
        <v>15</v>
      </c>
      <c r="N850" s="143">
        <v>13730</v>
      </c>
      <c r="O850" s="143">
        <v>205950</v>
      </c>
      <c r="P850" s="187">
        <v>60</v>
      </c>
      <c r="Q850" s="187"/>
      <c r="R850" s="160" t="s">
        <v>26</v>
      </c>
      <c r="S850" s="160" t="s">
        <v>26</v>
      </c>
      <c r="T850" s="160" t="s">
        <v>1418</v>
      </c>
      <c r="U850" s="50"/>
      <c r="V850" s="50"/>
      <c r="W850" s="50"/>
      <c r="X850" s="160"/>
      <c r="Y850">
        <f>COUNTA(H850:X850)</f>
        <v>11</v>
      </c>
    </row>
    <row r="851" spans="1:26" ht="78.75">
      <c r="A851" s="68" t="s">
        <v>1416</v>
      </c>
      <c r="B851" s="68" t="s">
        <v>1411</v>
      </c>
      <c r="C851" s="47">
        <v>8251578992</v>
      </c>
      <c r="D851" s="51">
        <v>210000</v>
      </c>
      <c r="E851" s="75" t="s">
        <v>36</v>
      </c>
      <c r="F851" s="11" t="str">
        <f>E851</f>
        <v>VENTILATORI POLMONARI</v>
      </c>
      <c r="G851" s="11" t="s">
        <v>265</v>
      </c>
      <c r="I851" s="158" t="s">
        <v>1419</v>
      </c>
      <c r="J851" s="164">
        <v>15</v>
      </c>
      <c r="K851" s="174">
        <v>14000</v>
      </c>
      <c r="L851" s="56">
        <v>210000</v>
      </c>
      <c r="M851" s="181"/>
      <c r="N851" s="184" t="s">
        <v>1420</v>
      </c>
      <c r="O851" s="143"/>
      <c r="P851" s="187"/>
      <c r="Q851" s="187"/>
      <c r="R851" s="160"/>
      <c r="S851" s="160"/>
      <c r="T851" s="160"/>
      <c r="U851" s="50"/>
      <c r="V851" s="50"/>
      <c r="W851" s="50"/>
      <c r="X851" s="147" t="s">
        <v>1421</v>
      </c>
      <c r="Y851">
        <f>COUNTA(H851:X851)</f>
        <v>6</v>
      </c>
    </row>
    <row r="852" spans="1:26" ht="60">
      <c r="A852" s="68" t="s">
        <v>1416</v>
      </c>
      <c r="B852" s="10" t="s">
        <v>1453</v>
      </c>
      <c r="C852" s="47" t="s">
        <v>1454</v>
      </c>
      <c r="D852" s="93">
        <v>184720</v>
      </c>
      <c r="E852" s="52" t="s">
        <v>36</v>
      </c>
      <c r="F852" s="11" t="str">
        <f>E852</f>
        <v>VENTILATORI POLMONARI</v>
      </c>
      <c r="G852" s="11" t="s">
        <v>265</v>
      </c>
      <c r="I852" s="84" t="s">
        <v>1455</v>
      </c>
      <c r="J852" s="49">
        <v>30</v>
      </c>
      <c r="U852" s="50"/>
      <c r="V852" s="50"/>
      <c r="W852" s="50"/>
      <c r="X852" s="84" t="s">
        <v>1456</v>
      </c>
      <c r="Y852">
        <f>COUNTA(H852:X852)</f>
        <v>3</v>
      </c>
    </row>
    <row r="853" spans="1:26" ht="15.75">
      <c r="A853" s="10" t="s">
        <v>1585</v>
      </c>
      <c r="B853" s="10" t="s">
        <v>1716</v>
      </c>
      <c r="C853" s="47">
        <v>8251403928</v>
      </c>
      <c r="D853" s="94">
        <v>144000</v>
      </c>
      <c r="E853" s="52" t="s">
        <v>36</v>
      </c>
      <c r="F853" s="11" t="str">
        <f>E853</f>
        <v>VENTILATORI POLMONARI</v>
      </c>
      <c r="G853" s="11" t="s">
        <v>265</v>
      </c>
      <c r="I853" s="6" t="s">
        <v>1717</v>
      </c>
      <c r="J853" s="49">
        <v>10</v>
      </c>
      <c r="K853" s="81">
        <v>14000</v>
      </c>
      <c r="L853" s="122">
        <v>144000</v>
      </c>
      <c r="M853" s="6">
        <v>10</v>
      </c>
      <c r="N853" s="81">
        <v>14000</v>
      </c>
      <c r="O853" s="95">
        <v>144000</v>
      </c>
      <c r="P853" s="6">
        <v>90</v>
      </c>
      <c r="Q853" s="6">
        <v>90</v>
      </c>
      <c r="R853" s="6" t="s">
        <v>104</v>
      </c>
      <c r="S853" s="6" t="s">
        <v>104</v>
      </c>
      <c r="T853" s="6" t="s">
        <v>1718</v>
      </c>
      <c r="U853" s="98" t="s">
        <v>28</v>
      </c>
      <c r="V853" s="98" t="s">
        <v>28</v>
      </c>
      <c r="W853" s="98" t="s">
        <v>52</v>
      </c>
      <c r="X853" s="6" t="s">
        <v>1719</v>
      </c>
      <c r="Y853">
        <f>COUNTA(H853:X853)</f>
        <v>16</v>
      </c>
    </row>
    <row r="854" spans="1:26" ht="15.75">
      <c r="A854" s="10" t="s">
        <v>1585</v>
      </c>
      <c r="B854" s="10" t="s">
        <v>1755</v>
      </c>
      <c r="C854" s="47">
        <v>8251631550</v>
      </c>
      <c r="D854" s="94">
        <v>163200</v>
      </c>
      <c r="E854" s="52" t="s">
        <v>36</v>
      </c>
      <c r="F854" s="11" t="str">
        <f>E854</f>
        <v>VENTILATORI POLMONARI</v>
      </c>
      <c r="G854" s="11"/>
      <c r="H854" s="155" t="s">
        <v>68</v>
      </c>
      <c r="I854" s="6" t="s">
        <v>1762</v>
      </c>
      <c r="J854" s="171">
        <v>6</v>
      </c>
      <c r="K854" s="177">
        <v>27800</v>
      </c>
      <c r="L854" s="122">
        <v>166800</v>
      </c>
      <c r="M854" s="131">
        <v>6</v>
      </c>
      <c r="N854" s="130">
        <v>27800</v>
      </c>
      <c r="O854" s="130">
        <v>166800</v>
      </c>
      <c r="P854" s="125" t="s">
        <v>1763</v>
      </c>
      <c r="Q854" s="125" t="s">
        <v>1763</v>
      </c>
      <c r="R854" s="128" t="s">
        <v>26</v>
      </c>
      <c r="S854" s="128" t="s">
        <v>26</v>
      </c>
      <c r="T854" s="128" t="s">
        <v>1764</v>
      </c>
      <c r="U854" s="129" t="s">
        <v>28</v>
      </c>
      <c r="V854" s="129" t="s">
        <v>28</v>
      </c>
      <c r="W854" s="50"/>
      <c r="Y854">
        <f>COUNTA(H854:X854)</f>
        <v>15</v>
      </c>
    </row>
    <row r="855" spans="1:26" ht="15.75">
      <c r="A855" s="10" t="s">
        <v>139</v>
      </c>
      <c r="B855" s="10" t="s">
        <v>140</v>
      </c>
      <c r="C855" s="40" t="s">
        <v>136</v>
      </c>
      <c r="D855" s="33">
        <v>59700</v>
      </c>
      <c r="E855" s="11" t="s">
        <v>36</v>
      </c>
      <c r="F855" s="11" t="str">
        <f>E855</f>
        <v>VENTILATORI POLMONARI</v>
      </c>
      <c r="G855" s="11"/>
      <c r="H855" s="6" t="s">
        <v>68</v>
      </c>
      <c r="I855" s="6" t="s">
        <v>137</v>
      </c>
      <c r="J855" s="6">
        <v>3</v>
      </c>
      <c r="K855" s="6">
        <v>19900</v>
      </c>
      <c r="L855" s="5">
        <v>59700</v>
      </c>
      <c r="M855" s="6">
        <v>3</v>
      </c>
      <c r="N855" s="6">
        <v>19900</v>
      </c>
      <c r="O855" s="6">
        <v>59700</v>
      </c>
      <c r="P855" s="6">
        <v>20</v>
      </c>
      <c r="Q855" s="6">
        <v>20</v>
      </c>
      <c r="R855" s="6" t="s">
        <v>26</v>
      </c>
      <c r="S855" s="6" t="s">
        <v>26</v>
      </c>
      <c r="T855" s="6" t="s">
        <v>138</v>
      </c>
      <c r="U855" s="6" t="s">
        <v>28</v>
      </c>
      <c r="V855" s="6" t="s">
        <v>28</v>
      </c>
      <c r="Y855">
        <f>COUNTA(H855:X855)</f>
        <v>15</v>
      </c>
    </row>
    <row r="856" spans="1:26" ht="15.75">
      <c r="A856" s="10" t="s">
        <v>139</v>
      </c>
      <c r="B856" s="10" t="s">
        <v>154</v>
      </c>
      <c r="C856" s="40" t="s">
        <v>150</v>
      </c>
      <c r="D856" s="33">
        <v>82787.5</v>
      </c>
      <c r="E856" s="11" t="s">
        <v>36</v>
      </c>
      <c r="F856" s="11" t="str">
        <f>E856</f>
        <v>VENTILATORI POLMONARI</v>
      </c>
      <c r="G856" s="11"/>
      <c r="Y856">
        <f>COUNTA(H856:X856)</f>
        <v>0</v>
      </c>
    </row>
    <row r="857" spans="1:26" ht="15.75">
      <c r="A857" s="10" t="s">
        <v>139</v>
      </c>
      <c r="B857" s="10" t="s">
        <v>195</v>
      </c>
      <c r="C857" s="40" t="s">
        <v>194</v>
      </c>
      <c r="D857" s="33">
        <v>238000</v>
      </c>
      <c r="E857" s="11" t="s">
        <v>36</v>
      </c>
      <c r="F857" s="11" t="str">
        <f>E857</f>
        <v>VENTILATORI POLMONARI</v>
      </c>
      <c r="G857" s="11"/>
      <c r="Y857">
        <f>COUNTA(H857:X857)</f>
        <v>0</v>
      </c>
      <c r="Z857" s="133"/>
    </row>
    <row r="858" spans="1:26" ht="15.75">
      <c r="A858" s="10" t="s">
        <v>240</v>
      </c>
      <c r="B858" s="10" t="s">
        <v>243</v>
      </c>
      <c r="C858" s="40">
        <v>8239840313</v>
      </c>
      <c r="D858" s="33">
        <v>83796</v>
      </c>
      <c r="E858" s="11" t="s">
        <v>36</v>
      </c>
      <c r="F858" s="11" t="str">
        <f>E858</f>
        <v>VENTILATORI POLMONARI</v>
      </c>
      <c r="G858" s="11"/>
      <c r="Y858">
        <f>COUNTA(H858:X858)</f>
        <v>0</v>
      </c>
    </row>
    <row r="859" spans="1:26" ht="15.75">
      <c r="A859" s="10" t="s">
        <v>240</v>
      </c>
      <c r="B859" s="10" t="s">
        <v>257</v>
      </c>
      <c r="C859" s="40" t="s">
        <v>248</v>
      </c>
      <c r="D859" s="33">
        <v>92000</v>
      </c>
      <c r="E859" s="11" t="s">
        <v>36</v>
      </c>
      <c r="F859" s="11" t="str">
        <f>E859</f>
        <v>VENTILATORI POLMONARI</v>
      </c>
      <c r="G859" s="11" t="s">
        <v>265</v>
      </c>
      <c r="H859" s="6" t="s">
        <v>249</v>
      </c>
      <c r="X859" s="6" t="s">
        <v>250</v>
      </c>
      <c r="Y859">
        <f>COUNTA(H859:X859)</f>
        <v>2</v>
      </c>
    </row>
    <row r="860" spans="1:26" ht="15.75">
      <c r="A860" s="10" t="s">
        <v>240</v>
      </c>
      <c r="B860" s="10" t="s">
        <v>283</v>
      </c>
      <c r="C860" s="40" t="s">
        <v>268</v>
      </c>
      <c r="D860" s="33">
        <v>121212</v>
      </c>
      <c r="E860" s="11" t="s">
        <v>36</v>
      </c>
      <c r="F860" s="11" t="str">
        <f>E860</f>
        <v>VENTILATORI POLMONARI</v>
      </c>
      <c r="G860" s="11" t="s">
        <v>265</v>
      </c>
      <c r="H860" s="6" t="s">
        <v>269</v>
      </c>
      <c r="I860" s="6" t="s">
        <v>270</v>
      </c>
      <c r="J860" s="6" t="s">
        <v>271</v>
      </c>
      <c r="K860" s="6" t="s">
        <v>272</v>
      </c>
      <c r="L860" s="5">
        <v>121212</v>
      </c>
      <c r="M860" s="6" t="s">
        <v>273</v>
      </c>
      <c r="N860" s="6" t="s">
        <v>274</v>
      </c>
      <c r="O860" s="6">
        <v>121212</v>
      </c>
      <c r="P860" s="6">
        <v>1095</v>
      </c>
      <c r="Q860" s="6">
        <v>1095</v>
      </c>
      <c r="R860" s="6" t="s">
        <v>104</v>
      </c>
      <c r="S860" s="6" t="s">
        <v>104</v>
      </c>
      <c r="T860" s="6" t="s">
        <v>275</v>
      </c>
      <c r="U860" s="6" t="s">
        <v>267</v>
      </c>
      <c r="V860" s="6" t="s">
        <v>267</v>
      </c>
      <c r="Y860">
        <f>COUNTA(H860:X860)</f>
        <v>15</v>
      </c>
    </row>
    <row r="861" spans="1:26" ht="15.75">
      <c r="A861" s="10" t="s">
        <v>240</v>
      </c>
      <c r="B861" s="10" t="s">
        <v>320</v>
      </c>
      <c r="C861" s="40" t="s">
        <v>315</v>
      </c>
      <c r="D861" s="33">
        <v>66000</v>
      </c>
      <c r="E861" s="11" t="s">
        <v>36</v>
      </c>
      <c r="F861" s="11" t="str">
        <f>E861</f>
        <v>VENTILATORI POLMONARI</v>
      </c>
      <c r="G861" s="11"/>
      <c r="I861" s="6" t="s">
        <v>316</v>
      </c>
      <c r="J861" s="6">
        <v>4</v>
      </c>
      <c r="K861" s="6">
        <v>16500</v>
      </c>
      <c r="L861" s="5">
        <v>60000</v>
      </c>
      <c r="M861" s="6">
        <v>4</v>
      </c>
      <c r="N861" s="6">
        <v>16400</v>
      </c>
      <c r="O861" s="6">
        <v>65600</v>
      </c>
      <c r="P861" s="6">
        <v>30</v>
      </c>
      <c r="Q861" s="6" t="s">
        <v>317</v>
      </c>
      <c r="R861" s="6" t="s">
        <v>104</v>
      </c>
      <c r="S861" s="6" t="s">
        <v>104</v>
      </c>
      <c r="T861" s="6" t="s">
        <v>318</v>
      </c>
      <c r="Y861">
        <f>COUNTA(H861:X861)</f>
        <v>12</v>
      </c>
    </row>
    <row r="862" spans="1:26" ht="15.75">
      <c r="A862" s="10" t="s">
        <v>240</v>
      </c>
      <c r="B862" s="10" t="s">
        <v>384</v>
      </c>
      <c r="C862" s="40" t="s">
        <v>375</v>
      </c>
      <c r="D862" s="33">
        <v>133417</v>
      </c>
      <c r="E862" s="11" t="s">
        <v>36</v>
      </c>
      <c r="F862" s="11" t="str">
        <f>E862</f>
        <v>VENTILATORI POLMONARI</v>
      </c>
      <c r="G862" s="11"/>
      <c r="H862" s="6" t="s">
        <v>68</v>
      </c>
      <c r="I862" s="6" t="s">
        <v>376</v>
      </c>
      <c r="J862" s="6">
        <v>6</v>
      </c>
      <c r="M862" s="6">
        <v>6</v>
      </c>
      <c r="N862" s="6">
        <v>17417</v>
      </c>
      <c r="O862" s="6">
        <v>104502</v>
      </c>
      <c r="Y862">
        <f>COUNTA(H862:X862)</f>
        <v>6</v>
      </c>
    </row>
    <row r="863" spans="1:26" ht="15.75">
      <c r="A863" s="10" t="s">
        <v>240</v>
      </c>
      <c r="B863" s="10" t="s">
        <v>384</v>
      </c>
      <c r="C863" s="40" t="s">
        <v>375</v>
      </c>
      <c r="D863" s="33">
        <v>133417</v>
      </c>
      <c r="E863" s="11" t="s">
        <v>36</v>
      </c>
      <c r="F863" s="11" t="str">
        <f>E863</f>
        <v>VENTILATORI POLMONARI</v>
      </c>
      <c r="G863" s="11"/>
      <c r="H863" s="6" t="s">
        <v>68</v>
      </c>
      <c r="I863" s="6" t="s">
        <v>377</v>
      </c>
      <c r="J863" s="6">
        <v>2</v>
      </c>
      <c r="M863" s="6">
        <v>2</v>
      </c>
      <c r="N863" s="6">
        <v>20500</v>
      </c>
      <c r="O863" s="6">
        <v>41000</v>
      </c>
      <c r="Y863">
        <f>COUNTA(H863:X863)</f>
        <v>6</v>
      </c>
    </row>
    <row r="864" spans="1:26" ht="15.75">
      <c r="A864" s="10" t="s">
        <v>240</v>
      </c>
      <c r="B864" s="10" t="s">
        <v>427</v>
      </c>
      <c r="C864" s="40" t="s">
        <v>410</v>
      </c>
      <c r="D864" s="33">
        <v>101912.5</v>
      </c>
      <c r="E864" s="11" t="s">
        <v>36</v>
      </c>
      <c r="F864" s="11" t="str">
        <f>E864</f>
        <v>VENTILATORI POLMONARI</v>
      </c>
      <c r="G864" s="11"/>
      <c r="H864" s="6" t="s">
        <v>68</v>
      </c>
      <c r="I864" s="6" t="s">
        <v>411</v>
      </c>
      <c r="J864" s="6">
        <v>5</v>
      </c>
      <c r="K864" s="6">
        <v>20382.5</v>
      </c>
      <c r="L864" s="5">
        <v>101912.5</v>
      </c>
      <c r="M864" s="6">
        <v>5</v>
      </c>
      <c r="N864" s="6">
        <v>20382.5</v>
      </c>
      <c r="O864" s="6">
        <v>101912.5</v>
      </c>
      <c r="P864" s="6">
        <v>7</v>
      </c>
      <c r="Q864" s="6">
        <v>7</v>
      </c>
      <c r="R864" s="6" t="s">
        <v>26</v>
      </c>
      <c r="S864" s="6" t="s">
        <v>26</v>
      </c>
      <c r="T864" s="6" t="s">
        <v>412</v>
      </c>
      <c r="U864" s="6" t="s">
        <v>28</v>
      </c>
      <c r="V864" s="6" t="s">
        <v>28</v>
      </c>
      <c r="W864" s="6" t="s">
        <v>346</v>
      </c>
      <c r="Y864">
        <f>COUNTA(H864:X864)</f>
        <v>16</v>
      </c>
    </row>
    <row r="865" spans="1:25" ht="15.75">
      <c r="A865" s="10" t="s">
        <v>240</v>
      </c>
      <c r="B865" s="10" t="s">
        <v>486</v>
      </c>
      <c r="C865" s="40" t="s">
        <v>472</v>
      </c>
      <c r="D865" s="33">
        <v>114600</v>
      </c>
      <c r="E865" s="11" t="s">
        <v>36</v>
      </c>
      <c r="F865" s="11" t="str">
        <f>E865</f>
        <v>VENTILATORI POLMONARI</v>
      </c>
      <c r="G865" s="11" t="s">
        <v>265</v>
      </c>
      <c r="I865" s="6" t="s">
        <v>473</v>
      </c>
      <c r="J865" s="6">
        <v>4883</v>
      </c>
      <c r="K865" s="6">
        <v>12</v>
      </c>
      <c r="L865" s="5">
        <v>58600</v>
      </c>
      <c r="M865" s="6">
        <v>4883</v>
      </c>
      <c r="N865" s="6">
        <v>12</v>
      </c>
      <c r="O865" s="6">
        <v>58600</v>
      </c>
      <c r="P865" s="6">
        <v>105</v>
      </c>
      <c r="Q865" s="6">
        <v>105</v>
      </c>
      <c r="R865" s="6" t="s">
        <v>26</v>
      </c>
      <c r="S865" s="6" t="s">
        <v>26</v>
      </c>
      <c r="T865" s="6" t="s">
        <v>474</v>
      </c>
      <c r="U865" s="6" t="s">
        <v>28</v>
      </c>
      <c r="V865" s="6" t="s">
        <v>28</v>
      </c>
      <c r="Y865">
        <f>COUNTA(H865:X865)</f>
        <v>14</v>
      </c>
    </row>
    <row r="866" spans="1:25" ht="15.75">
      <c r="A866" s="10" t="s">
        <v>240</v>
      </c>
      <c r="B866" s="10" t="s">
        <v>522</v>
      </c>
      <c r="C866" s="40">
        <v>8240131337</v>
      </c>
      <c r="D866" s="33">
        <v>200000</v>
      </c>
      <c r="E866" s="11" t="s">
        <v>36</v>
      </c>
      <c r="F866" s="11" t="str">
        <f>E866</f>
        <v>VENTILATORI POLMONARI</v>
      </c>
      <c r="G866" s="11"/>
      <c r="H866" s="6" t="s">
        <v>68</v>
      </c>
      <c r="I866" s="6" t="s">
        <v>503</v>
      </c>
      <c r="J866" s="6" t="s">
        <v>504</v>
      </c>
      <c r="K866" s="6" t="s">
        <v>505</v>
      </c>
      <c r="L866" s="5">
        <v>200000</v>
      </c>
      <c r="M866" s="6" t="s">
        <v>504</v>
      </c>
      <c r="N866" s="260">
        <v>20000</v>
      </c>
      <c r="O866" s="6">
        <v>200000</v>
      </c>
      <c r="P866" s="6" t="s">
        <v>506</v>
      </c>
      <c r="Q866" s="6" t="s">
        <v>506</v>
      </c>
      <c r="R866" s="6" t="s">
        <v>104</v>
      </c>
      <c r="S866" s="6" t="s">
        <v>104</v>
      </c>
      <c r="T866" s="6" t="s">
        <v>507</v>
      </c>
      <c r="U866" s="6" t="s">
        <v>28</v>
      </c>
      <c r="V866" s="6" t="s">
        <v>28</v>
      </c>
      <c r="W866" s="6" t="s">
        <v>508</v>
      </c>
      <c r="X866" s="6" t="s">
        <v>509</v>
      </c>
      <c r="Y866">
        <f>COUNTA(H866:X866)</f>
        <v>17</v>
      </c>
    </row>
    <row r="867" spans="1:25" ht="15.75">
      <c r="A867" s="10" t="s">
        <v>240</v>
      </c>
      <c r="B867" s="10" t="s">
        <v>543</v>
      </c>
      <c r="C867" s="40">
        <v>8232121128</v>
      </c>
      <c r="D867" s="33">
        <v>52869</v>
      </c>
      <c r="E867" s="11" t="s">
        <v>36</v>
      </c>
      <c r="F867" s="11" t="str">
        <f>E867</f>
        <v>VENTILATORI POLMONARI</v>
      </c>
      <c r="G867" s="11"/>
      <c r="I867" s="6" t="s">
        <v>534</v>
      </c>
      <c r="J867" s="6">
        <v>6</v>
      </c>
      <c r="K867" s="6">
        <v>7500</v>
      </c>
      <c r="L867" s="5">
        <v>52868.1</v>
      </c>
      <c r="M867" s="6">
        <v>6</v>
      </c>
      <c r="N867" s="257">
        <v>8811.35</v>
      </c>
      <c r="O867" s="257">
        <v>52868.100000000006</v>
      </c>
      <c r="P867" s="6">
        <v>8</v>
      </c>
      <c r="Q867" s="6">
        <v>8</v>
      </c>
      <c r="R867" s="6" t="s">
        <v>26</v>
      </c>
      <c r="S867" s="6" t="s">
        <v>26</v>
      </c>
      <c r="T867" s="6" t="s">
        <v>535</v>
      </c>
      <c r="U867" s="6" t="s">
        <v>28</v>
      </c>
      <c r="V867" s="6" t="s">
        <v>28</v>
      </c>
      <c r="Y867">
        <f>COUNTA(H867:X867)</f>
        <v>14</v>
      </c>
    </row>
    <row r="868" spans="1:25" ht="15.75">
      <c r="A868" s="10" t="s">
        <v>240</v>
      </c>
      <c r="B868" s="10" t="s">
        <v>543</v>
      </c>
      <c r="C868" s="40">
        <v>8232121128</v>
      </c>
      <c r="D868" s="33">
        <v>52869</v>
      </c>
      <c r="E868" s="11" t="s">
        <v>36</v>
      </c>
      <c r="F868" s="11" t="str">
        <f>E868</f>
        <v>VENTILATORI POLMONARI</v>
      </c>
      <c r="G868" s="11" t="s">
        <v>265</v>
      </c>
      <c r="I868" s="6" t="s">
        <v>536</v>
      </c>
      <c r="J868" s="6">
        <v>6</v>
      </c>
      <c r="K868" s="6">
        <v>44.4</v>
      </c>
      <c r="L868" s="5">
        <v>52868.1</v>
      </c>
      <c r="M868" s="6">
        <v>6</v>
      </c>
      <c r="N868" s="6">
        <v>44.4</v>
      </c>
      <c r="O868" s="6">
        <v>266.39999999999998</v>
      </c>
      <c r="P868" s="6">
        <v>8</v>
      </c>
      <c r="Q868" s="6">
        <v>8</v>
      </c>
      <c r="R868" s="6" t="s">
        <v>26</v>
      </c>
      <c r="S868" s="6" t="s">
        <v>26</v>
      </c>
      <c r="T868" s="6" t="s">
        <v>535</v>
      </c>
      <c r="U868" s="6" t="s">
        <v>28</v>
      </c>
      <c r="V868" s="6" t="s">
        <v>28</v>
      </c>
      <c r="Y868">
        <f>COUNTA(H868:X868)</f>
        <v>14</v>
      </c>
    </row>
    <row r="869" spans="1:25" ht="15.75">
      <c r="A869" s="10" t="s">
        <v>240</v>
      </c>
      <c r="B869" s="10" t="s">
        <v>543</v>
      </c>
      <c r="C869" s="40">
        <v>8232121128</v>
      </c>
      <c r="D869" s="33">
        <v>52869</v>
      </c>
      <c r="E869" s="11" t="s">
        <v>36</v>
      </c>
      <c r="F869" s="11" t="str">
        <f>E869</f>
        <v>VENTILATORI POLMONARI</v>
      </c>
      <c r="G869" s="11" t="s">
        <v>265</v>
      </c>
      <c r="I869" s="6" t="s">
        <v>537</v>
      </c>
      <c r="J869" s="6">
        <v>6</v>
      </c>
      <c r="K869" s="6">
        <v>1266.95</v>
      </c>
      <c r="L869" s="5">
        <v>52868.1</v>
      </c>
      <c r="M869" s="6">
        <v>6</v>
      </c>
      <c r="N869" s="6">
        <v>1266.95</v>
      </c>
      <c r="O869" s="6">
        <v>7601.7</v>
      </c>
      <c r="P869" s="6">
        <v>8</v>
      </c>
      <c r="Q869" s="6">
        <v>8</v>
      </c>
      <c r="R869" s="6" t="s">
        <v>26</v>
      </c>
      <c r="S869" s="6" t="s">
        <v>26</v>
      </c>
      <c r="T869" s="6" t="s">
        <v>535</v>
      </c>
      <c r="U869" s="6" t="s">
        <v>28</v>
      </c>
      <c r="V869" s="6" t="s">
        <v>28</v>
      </c>
      <c r="Y869">
        <f>COUNTA(H869:X869)</f>
        <v>14</v>
      </c>
    </row>
    <row r="870" spans="1:25" ht="15.75">
      <c r="A870" s="10" t="s">
        <v>78</v>
      </c>
      <c r="B870" s="10" t="s">
        <v>79</v>
      </c>
      <c r="C870" s="28" t="s">
        <v>67</v>
      </c>
      <c r="D870" s="29">
        <v>210000</v>
      </c>
      <c r="E870" s="30" t="s">
        <v>36</v>
      </c>
      <c r="F870" s="11" t="str">
        <f>E870</f>
        <v>VENTILATORI POLMONARI</v>
      </c>
      <c r="G870" s="11"/>
      <c r="H870" s="19" t="s">
        <v>68</v>
      </c>
      <c r="I870" s="20" t="s">
        <v>69</v>
      </c>
      <c r="J870" s="21">
        <v>10</v>
      </c>
      <c r="K870" s="22">
        <v>21000</v>
      </c>
      <c r="L870" s="39">
        <v>210000</v>
      </c>
      <c r="M870" s="23">
        <v>10</v>
      </c>
      <c r="N870" s="24">
        <v>21000</v>
      </c>
      <c r="O870" s="24">
        <v>210000</v>
      </c>
      <c r="P870" s="21">
        <v>20</v>
      </c>
      <c r="Q870" s="21"/>
      <c r="R870" s="20" t="s">
        <v>26</v>
      </c>
      <c r="S870" s="20" t="s">
        <v>26</v>
      </c>
      <c r="T870" s="20" t="s">
        <v>70</v>
      </c>
      <c r="U870" s="20" t="s">
        <v>28</v>
      </c>
      <c r="V870" s="20" t="s">
        <v>28</v>
      </c>
      <c r="W870" s="20"/>
      <c r="X870" s="20"/>
      <c r="Y870">
        <f>COUNTA(H870:X870)</f>
        <v>14</v>
      </c>
    </row>
    <row r="871" spans="1:25" ht="15.75">
      <c r="A871" s="10" t="s">
        <v>78</v>
      </c>
      <c r="B871" s="10" t="s">
        <v>114</v>
      </c>
      <c r="C871" s="31"/>
      <c r="D871" s="33"/>
      <c r="E871" s="11" t="s">
        <v>36</v>
      </c>
      <c r="F871" s="11" t="str">
        <f>E871</f>
        <v>VENTILATORI POLMONARI</v>
      </c>
      <c r="G871" s="11"/>
      <c r="H871" s="34" t="s">
        <v>68</v>
      </c>
      <c r="I871" s="35" t="s">
        <v>100</v>
      </c>
      <c r="J871" s="14">
        <v>6</v>
      </c>
      <c r="K871" s="15" t="s">
        <v>101</v>
      </c>
      <c r="L871" s="16" t="s">
        <v>101</v>
      </c>
      <c r="M871" s="18">
        <v>6</v>
      </c>
      <c r="N871" s="17">
        <v>17300</v>
      </c>
      <c r="O871" s="17">
        <f>+N871*J871</f>
        <v>103800</v>
      </c>
      <c r="P871" s="14" t="s">
        <v>102</v>
      </c>
      <c r="Q871" s="14" t="s">
        <v>103</v>
      </c>
      <c r="R871" s="13" t="s">
        <v>104</v>
      </c>
      <c r="S871" s="13" t="s">
        <v>104</v>
      </c>
      <c r="T871" s="13" t="s">
        <v>105</v>
      </c>
      <c r="U871" s="13" t="s">
        <v>28</v>
      </c>
      <c r="V871" s="13" t="s">
        <v>28</v>
      </c>
      <c r="W871" s="13"/>
      <c r="X871" s="35" t="s">
        <v>112</v>
      </c>
      <c r="Y871">
        <f>COUNTA(H871:X871)</f>
        <v>16</v>
      </c>
    </row>
    <row r="872" spans="1:25" ht="15.75">
      <c r="A872" s="10" t="s">
        <v>564</v>
      </c>
      <c r="B872" s="10" t="s">
        <v>568</v>
      </c>
      <c r="C872" s="40" t="s">
        <v>566</v>
      </c>
      <c r="D872" s="33">
        <v>60000</v>
      </c>
      <c r="E872" s="11" t="s">
        <v>36</v>
      </c>
      <c r="F872" s="11" t="str">
        <f>E872</f>
        <v>VENTILATORI POLMONARI</v>
      </c>
      <c r="G872" s="11"/>
      <c r="X872" s="6" t="s">
        <v>567</v>
      </c>
      <c r="Y872">
        <f>COUNTA(H872:X872)</f>
        <v>1</v>
      </c>
    </row>
    <row r="873" spans="1:25" ht="15.75">
      <c r="A873" s="10" t="s">
        <v>564</v>
      </c>
      <c r="B873" s="10" t="s">
        <v>588</v>
      </c>
      <c r="C873" s="40" t="s">
        <v>584</v>
      </c>
      <c r="D873" s="33">
        <v>151900</v>
      </c>
      <c r="E873" s="11" t="s">
        <v>36</v>
      </c>
      <c r="F873" s="11" t="str">
        <f>E873</f>
        <v>VENTILATORI POLMONARI</v>
      </c>
      <c r="G873" s="11" t="s">
        <v>265</v>
      </c>
      <c r="H873" s="6" t="s">
        <v>585</v>
      </c>
      <c r="I873" s="6" t="s">
        <v>586</v>
      </c>
      <c r="J873" s="6">
        <v>4</v>
      </c>
      <c r="K873" s="6">
        <v>37975</v>
      </c>
      <c r="L873" s="5">
        <v>151900</v>
      </c>
      <c r="M873" s="6">
        <v>4</v>
      </c>
      <c r="N873" s="6">
        <v>37975</v>
      </c>
      <c r="O873" s="6">
        <v>151900</v>
      </c>
      <c r="P873" s="6">
        <v>77</v>
      </c>
      <c r="Q873" s="6">
        <v>77</v>
      </c>
      <c r="R873" s="6" t="s">
        <v>26</v>
      </c>
      <c r="S873" s="6" t="s">
        <v>26</v>
      </c>
      <c r="T873" s="6" t="s">
        <v>587</v>
      </c>
      <c r="U873" s="6" t="s">
        <v>28</v>
      </c>
      <c r="V873" s="6" t="s">
        <v>28</v>
      </c>
      <c r="W873" s="6" t="s">
        <v>52</v>
      </c>
      <c r="Y873">
        <f>COUNTA(H873:X873)</f>
        <v>16</v>
      </c>
    </row>
    <row r="874" spans="1:25" ht="15.75">
      <c r="A874" s="10" t="s">
        <v>564</v>
      </c>
      <c r="B874" s="10" t="s">
        <v>622</v>
      </c>
      <c r="C874" s="45" t="s">
        <v>620</v>
      </c>
      <c r="D874" s="45">
        <v>132344</v>
      </c>
      <c r="E874" s="46" t="s">
        <v>36</v>
      </c>
      <c r="F874" s="11" t="str">
        <f>E874</f>
        <v>VENTILATORI POLMONARI</v>
      </c>
      <c r="G874" s="11" t="s">
        <v>265</v>
      </c>
      <c r="H874" s="35" t="s">
        <v>623</v>
      </c>
      <c r="Y874">
        <f>COUNTA(H874:X874)</f>
        <v>1</v>
      </c>
    </row>
    <row r="875" spans="1:25" ht="15.75">
      <c r="A875" s="10" t="s">
        <v>564</v>
      </c>
      <c r="B875" s="10" t="s">
        <v>660</v>
      </c>
      <c r="C875" s="40" t="s">
        <v>651</v>
      </c>
      <c r="D875" s="33">
        <v>175000</v>
      </c>
      <c r="E875" s="11" t="s">
        <v>36</v>
      </c>
      <c r="F875" s="11" t="str">
        <f>E875</f>
        <v>VENTILATORI POLMONARI</v>
      </c>
      <c r="G875" s="11" t="s">
        <v>265</v>
      </c>
      <c r="I875" s="6" t="s">
        <v>652</v>
      </c>
      <c r="J875" s="6">
        <v>5</v>
      </c>
      <c r="K875" s="6">
        <v>35000</v>
      </c>
      <c r="L875" s="5">
        <v>175000</v>
      </c>
      <c r="M875" s="6">
        <v>5</v>
      </c>
      <c r="N875" s="6">
        <v>35000</v>
      </c>
      <c r="O875" s="6">
        <v>175000</v>
      </c>
      <c r="P875" s="6">
        <v>90</v>
      </c>
      <c r="Q875" s="6">
        <v>90</v>
      </c>
      <c r="R875" s="6" t="s">
        <v>26</v>
      </c>
      <c r="S875" s="6" t="s">
        <v>26</v>
      </c>
      <c r="T875" s="6" t="s">
        <v>653</v>
      </c>
      <c r="U875" s="6" t="s">
        <v>28</v>
      </c>
      <c r="V875" s="6" t="s">
        <v>28</v>
      </c>
      <c r="W875" s="6" t="s">
        <v>52</v>
      </c>
      <c r="Y875">
        <f>COUNTA(H875:X875)</f>
        <v>15</v>
      </c>
    </row>
    <row r="876" spans="1:25" ht="15.75">
      <c r="A876" s="10" t="s">
        <v>564</v>
      </c>
      <c r="B876" s="10" t="s">
        <v>671</v>
      </c>
      <c r="C876" s="40" t="s">
        <v>661</v>
      </c>
      <c r="D876" s="33">
        <v>75000</v>
      </c>
      <c r="E876" s="11" t="s">
        <v>36</v>
      </c>
      <c r="F876" s="11" t="str">
        <f>E876</f>
        <v>VENTILATORI POLMONARI</v>
      </c>
      <c r="G876" s="11"/>
      <c r="H876" s="6" t="s">
        <v>68</v>
      </c>
      <c r="I876" s="6" t="s">
        <v>662</v>
      </c>
      <c r="J876" s="6">
        <v>3</v>
      </c>
      <c r="K876" s="6">
        <v>25000</v>
      </c>
      <c r="L876" s="5">
        <v>75000</v>
      </c>
      <c r="M876" s="6">
        <v>3</v>
      </c>
      <c r="N876" s="6">
        <v>25000</v>
      </c>
      <c r="O876" s="6">
        <v>75000</v>
      </c>
      <c r="P876" s="6" t="s">
        <v>663</v>
      </c>
      <c r="Q876" s="6" t="s">
        <v>664</v>
      </c>
      <c r="R876" s="6" t="s">
        <v>26</v>
      </c>
      <c r="S876" s="6" t="s">
        <v>26</v>
      </c>
      <c r="T876" s="6" t="s">
        <v>665</v>
      </c>
      <c r="U876" s="6" t="s">
        <v>28</v>
      </c>
      <c r="V876" s="6" t="s">
        <v>28</v>
      </c>
      <c r="X876" s="6" t="s">
        <v>666</v>
      </c>
      <c r="Y876">
        <f>COUNTA(H876:X876)</f>
        <v>16</v>
      </c>
    </row>
    <row r="877" spans="1:25" ht="15.75">
      <c r="A877" s="10" t="s">
        <v>564</v>
      </c>
      <c r="B877" s="10" t="s">
        <v>701</v>
      </c>
      <c r="C877" s="40" t="s">
        <v>684</v>
      </c>
      <c r="D877" s="33">
        <v>648000</v>
      </c>
      <c r="E877" s="11" t="s">
        <v>36</v>
      </c>
      <c r="F877" s="11" t="str">
        <f>E877</f>
        <v>VENTILATORI POLMONARI</v>
      </c>
      <c r="G877" s="11"/>
      <c r="H877" s="6" t="s">
        <v>68</v>
      </c>
      <c r="I877" s="6" t="s">
        <v>685</v>
      </c>
      <c r="J877" s="6">
        <v>30</v>
      </c>
      <c r="K877" s="6">
        <v>21600</v>
      </c>
      <c r="L877" s="5">
        <v>648000</v>
      </c>
      <c r="M877" s="6">
        <v>30</v>
      </c>
      <c r="N877" s="6">
        <v>21600</v>
      </c>
      <c r="O877" s="6">
        <v>648000</v>
      </c>
      <c r="P877" s="6">
        <v>15</v>
      </c>
      <c r="Q877" s="6">
        <v>70</v>
      </c>
      <c r="R877" s="6" t="s">
        <v>26</v>
      </c>
      <c r="S877" s="6" t="s">
        <v>26</v>
      </c>
      <c r="T877" s="6" t="s">
        <v>686</v>
      </c>
      <c r="U877" s="6" t="s">
        <v>28</v>
      </c>
      <c r="V877" s="6" t="s">
        <v>28</v>
      </c>
      <c r="W877" s="6" t="s">
        <v>687</v>
      </c>
      <c r="X877" s="6" t="s">
        <v>688</v>
      </c>
      <c r="Y877">
        <f>COUNTA(H877:X877)</f>
        <v>17</v>
      </c>
    </row>
    <row r="878" spans="1:25" ht="15.75">
      <c r="A878" s="10" t="s">
        <v>564</v>
      </c>
      <c r="B878" s="10" t="s">
        <v>711</v>
      </c>
      <c r="C878" s="40" t="s">
        <v>704</v>
      </c>
      <c r="D878" s="33">
        <v>174000</v>
      </c>
      <c r="E878" s="11" t="s">
        <v>36</v>
      </c>
      <c r="F878" s="11" t="str">
        <f>E878</f>
        <v>VENTILATORI POLMONARI</v>
      </c>
      <c r="G878" s="11"/>
      <c r="H878" s="6" t="s">
        <v>68</v>
      </c>
      <c r="I878" s="6" t="s">
        <v>705</v>
      </c>
      <c r="J878" s="6">
        <v>12</v>
      </c>
      <c r="K878" s="6">
        <v>14500</v>
      </c>
      <c r="L878" s="5">
        <v>174000</v>
      </c>
      <c r="M878" s="6">
        <v>12</v>
      </c>
      <c r="N878" s="6">
        <v>14500</v>
      </c>
      <c r="O878" s="6">
        <v>174000</v>
      </c>
      <c r="P878" s="6">
        <v>30</v>
      </c>
      <c r="Q878" s="6">
        <v>120</v>
      </c>
      <c r="R878" s="6" t="s">
        <v>26</v>
      </c>
      <c r="S878" s="6" t="s">
        <v>26</v>
      </c>
      <c r="T878" s="6" t="s">
        <v>706</v>
      </c>
      <c r="Y878">
        <f>COUNTA(H878:X878)</f>
        <v>13</v>
      </c>
    </row>
    <row r="879" spans="1:25" ht="15.75">
      <c r="A879" s="10" t="s">
        <v>564</v>
      </c>
      <c r="B879" s="10" t="s">
        <v>722</v>
      </c>
      <c r="C879" s="40" t="s">
        <v>712</v>
      </c>
      <c r="D879" s="33">
        <v>68000</v>
      </c>
      <c r="E879" s="11" t="s">
        <v>36</v>
      </c>
      <c r="F879" s="11" t="str">
        <f>E879</f>
        <v>VENTILATORI POLMONARI</v>
      </c>
      <c r="G879" s="11"/>
      <c r="H879" s="6" t="s">
        <v>714</v>
      </c>
      <c r="I879" s="6" t="s">
        <v>715</v>
      </c>
      <c r="J879" s="6">
        <v>8</v>
      </c>
      <c r="K879" s="5">
        <v>8500</v>
      </c>
      <c r="L879" s="6">
        <v>68000</v>
      </c>
      <c r="M879" s="6">
        <v>8</v>
      </c>
      <c r="N879" s="6" t="s">
        <v>716</v>
      </c>
      <c r="O879" s="6" t="s">
        <v>713</v>
      </c>
      <c r="P879" s="6">
        <v>15</v>
      </c>
      <c r="Q879" s="6">
        <v>15</v>
      </c>
      <c r="R879" s="6" t="s">
        <v>26</v>
      </c>
      <c r="S879" s="6" t="s">
        <v>26</v>
      </c>
      <c r="T879" s="6" t="s">
        <v>76</v>
      </c>
      <c r="U879" s="6" t="s">
        <v>28</v>
      </c>
      <c r="V879" s="6" t="s">
        <v>28</v>
      </c>
      <c r="W879" s="6" t="s">
        <v>324</v>
      </c>
      <c r="X879" s="6" t="s">
        <v>324</v>
      </c>
      <c r="Y879">
        <f>COUNTA(H879:X879)</f>
        <v>17</v>
      </c>
    </row>
    <row r="880" spans="1:25" ht="15.75">
      <c r="A880" s="10" t="s">
        <v>564</v>
      </c>
      <c r="B880" s="10" t="s">
        <v>739</v>
      </c>
      <c r="C880" s="40">
        <v>8239142311</v>
      </c>
      <c r="D880" s="33">
        <v>75000</v>
      </c>
      <c r="E880" s="11" t="s">
        <v>36</v>
      </c>
      <c r="F880" s="11" t="str">
        <f>E880</f>
        <v>VENTILATORI POLMONARI</v>
      </c>
      <c r="G880" s="11"/>
      <c r="Y880">
        <f>COUNTA(H880:X880)</f>
        <v>0</v>
      </c>
    </row>
    <row r="881" spans="1:25" ht="15.75">
      <c r="A881" s="10" t="s">
        <v>861</v>
      </c>
      <c r="B881" s="10" t="s">
        <v>958</v>
      </c>
      <c r="C881" s="40" t="s">
        <v>956</v>
      </c>
      <c r="D881" s="33">
        <v>220000</v>
      </c>
      <c r="E881" s="11" t="s">
        <v>36</v>
      </c>
      <c r="F881" s="11" t="str">
        <f>E881</f>
        <v>VENTILATORI POLMONARI</v>
      </c>
      <c r="G881" s="11"/>
      <c r="H881" s="6" t="s">
        <v>68</v>
      </c>
      <c r="I881" s="6" t="s">
        <v>935</v>
      </c>
      <c r="J881" s="6">
        <v>10</v>
      </c>
      <c r="K881" s="6">
        <v>22000</v>
      </c>
      <c r="L881" s="5">
        <v>220000</v>
      </c>
      <c r="M881" s="6">
        <v>10</v>
      </c>
      <c r="N881" s="6">
        <v>22000</v>
      </c>
      <c r="O881" s="6">
        <v>220000</v>
      </c>
      <c r="P881" s="6">
        <v>20</v>
      </c>
      <c r="Q881" s="6">
        <v>20</v>
      </c>
      <c r="R881" s="6" t="s">
        <v>26</v>
      </c>
      <c r="S881" s="6" t="s">
        <v>26</v>
      </c>
      <c r="T881" s="6" t="s">
        <v>936</v>
      </c>
      <c r="U881" s="6" t="s">
        <v>28</v>
      </c>
      <c r="V881" s="6" t="s">
        <v>28</v>
      </c>
      <c r="Y881">
        <f>COUNTA(H881:X881)</f>
        <v>15</v>
      </c>
    </row>
    <row r="882" spans="1:25" ht="15.75">
      <c r="A882" s="10" t="s">
        <v>1798</v>
      </c>
      <c r="B882" s="10" t="s">
        <v>1799</v>
      </c>
      <c r="C882" s="32" t="s">
        <v>1806</v>
      </c>
      <c r="D882" s="32">
        <v>231000</v>
      </c>
      <c r="E882" s="5" t="s">
        <v>36</v>
      </c>
      <c r="F882" s="11" t="str">
        <f>E882</f>
        <v>VENTILATORI POLMONARI</v>
      </c>
      <c r="G882" s="11" t="s">
        <v>265</v>
      </c>
      <c r="W882" s="6" t="s">
        <v>1807</v>
      </c>
      <c r="X882" s="6" t="s">
        <v>1808</v>
      </c>
      <c r="Y882">
        <f>COUNTA(H882:X882)</f>
        <v>2</v>
      </c>
    </row>
    <row r="883" spans="1:25" ht="15.75">
      <c r="A883" s="10" t="s">
        <v>1798</v>
      </c>
      <c r="B883" s="10" t="s">
        <v>1814</v>
      </c>
      <c r="C883" s="32">
        <v>8240130264</v>
      </c>
      <c r="D883" s="32">
        <v>173500</v>
      </c>
      <c r="E883" s="5" t="s">
        <v>36</v>
      </c>
      <c r="F883" s="11" t="str">
        <f>E883</f>
        <v>VENTILATORI POLMONARI</v>
      </c>
      <c r="G883" s="11" t="s">
        <v>265</v>
      </c>
      <c r="H883" s="6" t="s">
        <v>68</v>
      </c>
      <c r="I883" s="6" t="s">
        <v>1815</v>
      </c>
      <c r="J883" s="6">
        <v>137</v>
      </c>
      <c r="L883" s="5">
        <v>173500</v>
      </c>
      <c r="O883" s="6">
        <v>173500</v>
      </c>
      <c r="P883" s="6">
        <v>30</v>
      </c>
      <c r="Q883" s="6">
        <v>30</v>
      </c>
      <c r="R883" s="6" t="s">
        <v>26</v>
      </c>
      <c r="S883" s="6" t="s">
        <v>26</v>
      </c>
      <c r="U883" s="6" t="s">
        <v>28</v>
      </c>
      <c r="V883" s="6" t="s">
        <v>28</v>
      </c>
      <c r="W883" s="6" t="s">
        <v>1816</v>
      </c>
      <c r="X883" s="6" t="s">
        <v>1817</v>
      </c>
      <c r="Y883">
        <f>COUNTA(H883:X883)</f>
        <v>13</v>
      </c>
    </row>
    <row r="884" spans="1:25" ht="15.75">
      <c r="A884" s="10" t="s">
        <v>1798</v>
      </c>
      <c r="B884" s="10" t="s">
        <v>1814</v>
      </c>
      <c r="C884" s="32">
        <v>8240130264</v>
      </c>
      <c r="D884" s="32">
        <v>173500</v>
      </c>
      <c r="E884" s="5" t="s">
        <v>36</v>
      </c>
      <c r="F884" s="11" t="str">
        <f>E884</f>
        <v>VENTILATORI POLMONARI</v>
      </c>
      <c r="G884" s="11" t="s">
        <v>265</v>
      </c>
      <c r="H884" s="6" t="s">
        <v>68</v>
      </c>
      <c r="I884" s="6" t="s">
        <v>1818</v>
      </c>
      <c r="J884" s="6">
        <v>137</v>
      </c>
      <c r="L884" s="5">
        <v>173500</v>
      </c>
      <c r="N884" s="6" t="s">
        <v>1819</v>
      </c>
      <c r="O884" s="6">
        <v>173500</v>
      </c>
      <c r="P884" s="6">
        <v>30</v>
      </c>
      <c r="Q884" s="6">
        <v>30</v>
      </c>
      <c r="R884" s="6" t="s">
        <v>26</v>
      </c>
      <c r="S884" s="6" t="s">
        <v>26</v>
      </c>
      <c r="U884" s="6" t="s">
        <v>28</v>
      </c>
      <c r="V884" s="6" t="s">
        <v>28</v>
      </c>
      <c r="W884" s="6" t="s">
        <v>1816</v>
      </c>
      <c r="X884" s="6" t="s">
        <v>1817</v>
      </c>
      <c r="Y884">
        <f>COUNTA(H884:X884)</f>
        <v>14</v>
      </c>
    </row>
    <row r="885" spans="1:25" ht="15.75">
      <c r="A885" s="10" t="s">
        <v>1798</v>
      </c>
      <c r="B885" s="10" t="s">
        <v>1814</v>
      </c>
      <c r="C885" s="32">
        <v>8240130264</v>
      </c>
      <c r="D885" s="32">
        <v>173500</v>
      </c>
      <c r="E885" s="5" t="s">
        <v>36</v>
      </c>
      <c r="F885" s="11" t="str">
        <f>E885</f>
        <v>VENTILATORI POLMONARI</v>
      </c>
      <c r="G885" s="11"/>
      <c r="H885" s="6" t="s">
        <v>68</v>
      </c>
      <c r="I885" s="6" t="s">
        <v>1820</v>
      </c>
      <c r="J885" s="6">
        <v>137</v>
      </c>
      <c r="L885" s="5">
        <v>173500</v>
      </c>
      <c r="M885" s="6">
        <v>9</v>
      </c>
      <c r="N885" s="6">
        <v>19277.77</v>
      </c>
      <c r="O885" s="6">
        <v>173500</v>
      </c>
      <c r="P885" s="6">
        <v>30</v>
      </c>
      <c r="Q885" s="6">
        <v>30</v>
      </c>
      <c r="R885" s="6" t="s">
        <v>26</v>
      </c>
      <c r="S885" s="6" t="s">
        <v>26</v>
      </c>
      <c r="T885" s="6" t="s">
        <v>1821</v>
      </c>
      <c r="U885" s="6" t="s">
        <v>28</v>
      </c>
      <c r="V885" s="6" t="s">
        <v>28</v>
      </c>
      <c r="W885" s="6" t="s">
        <v>1816</v>
      </c>
      <c r="X885" s="6" t="s">
        <v>1817</v>
      </c>
      <c r="Y885">
        <f>COUNTA(H885:X885)</f>
        <v>16</v>
      </c>
    </row>
    <row r="886" spans="1:25" ht="15.75">
      <c r="A886" s="10" t="s">
        <v>1798</v>
      </c>
      <c r="B886" s="10" t="s">
        <v>1814</v>
      </c>
      <c r="C886" s="32">
        <v>8240130264</v>
      </c>
      <c r="D886" s="32">
        <v>173500</v>
      </c>
      <c r="E886" s="5" t="s">
        <v>36</v>
      </c>
      <c r="F886" s="11" t="str">
        <f>E886</f>
        <v>VENTILATORI POLMONARI</v>
      </c>
      <c r="G886" s="11" t="s">
        <v>265</v>
      </c>
      <c r="H886" s="6" t="s">
        <v>68</v>
      </c>
      <c r="I886" s="6" t="s">
        <v>1822</v>
      </c>
      <c r="J886" s="6">
        <v>137</v>
      </c>
      <c r="L886" s="5">
        <v>173500</v>
      </c>
      <c r="O886" s="6">
        <v>173500</v>
      </c>
      <c r="P886" s="6">
        <v>30</v>
      </c>
      <c r="Q886" s="6">
        <v>30</v>
      </c>
      <c r="R886" s="6" t="s">
        <v>26</v>
      </c>
      <c r="S886" s="6" t="s">
        <v>26</v>
      </c>
      <c r="U886" s="6" t="s">
        <v>28</v>
      </c>
      <c r="V886" s="6" t="s">
        <v>28</v>
      </c>
      <c r="W886" s="6" t="s">
        <v>1816</v>
      </c>
      <c r="X886" s="6" t="s">
        <v>1817</v>
      </c>
      <c r="Y886">
        <f>COUNTA(H886:X886)</f>
        <v>13</v>
      </c>
    </row>
    <row r="887" spans="1:25" ht="15.75">
      <c r="A887" s="10" t="s">
        <v>1798</v>
      </c>
      <c r="B887" s="10" t="s">
        <v>1850</v>
      </c>
      <c r="C887" s="32" t="s">
        <v>1855</v>
      </c>
      <c r="D887" s="32">
        <v>168000</v>
      </c>
      <c r="E887" s="5" t="s">
        <v>36</v>
      </c>
      <c r="F887" s="11" t="str">
        <f>E887</f>
        <v>VENTILATORI POLMONARI</v>
      </c>
      <c r="G887" s="11" t="s">
        <v>265</v>
      </c>
      <c r="H887" s="6" t="s">
        <v>68</v>
      </c>
      <c r="I887" s="6" t="s">
        <v>1856</v>
      </c>
      <c r="J887" s="6">
        <v>8</v>
      </c>
      <c r="K887" s="6">
        <v>21000</v>
      </c>
      <c r="L887" s="5">
        <v>168000</v>
      </c>
      <c r="X887" s="6" t="s">
        <v>1857</v>
      </c>
      <c r="Y887">
        <f>COUNTA(H887:X887)</f>
        <v>6</v>
      </c>
    </row>
    <row r="888" spans="1:25" ht="15.75">
      <c r="A888" s="10" t="s">
        <v>1798</v>
      </c>
      <c r="B888" s="10" t="s">
        <v>1862</v>
      </c>
      <c r="C888" s="32" t="s">
        <v>1873</v>
      </c>
      <c r="D888" s="32">
        <v>209152</v>
      </c>
      <c r="E888" s="5" t="s">
        <v>36</v>
      </c>
      <c r="F888" s="11" t="str">
        <f>E888</f>
        <v>VENTILATORI POLMONARI</v>
      </c>
      <c r="G888" s="11"/>
      <c r="I888" s="6" t="s">
        <v>1874</v>
      </c>
      <c r="J888" s="6">
        <v>8</v>
      </c>
      <c r="K888" s="6">
        <v>26144</v>
      </c>
      <c r="L888" s="5">
        <v>209152</v>
      </c>
      <c r="M888" s="6">
        <v>8</v>
      </c>
      <c r="N888" s="6">
        <v>26144</v>
      </c>
      <c r="O888" s="6">
        <v>209152</v>
      </c>
      <c r="P888" s="6">
        <v>7</v>
      </c>
      <c r="Q888" s="6">
        <v>8</v>
      </c>
      <c r="R888" s="6" t="s">
        <v>26</v>
      </c>
      <c r="S888" s="6" t="s">
        <v>26</v>
      </c>
      <c r="T888" s="6" t="s">
        <v>1875</v>
      </c>
      <c r="U888" s="6" t="s">
        <v>28</v>
      </c>
      <c r="V888" s="6" t="s">
        <v>28</v>
      </c>
      <c r="Y888">
        <f>COUNTA(H888:X888)</f>
        <v>14</v>
      </c>
    </row>
    <row r="889" spans="1:25" ht="15.75">
      <c r="A889" s="10" t="s">
        <v>1916</v>
      </c>
      <c r="B889" s="10" t="s">
        <v>1917</v>
      </c>
      <c r="C889" s="32" t="s">
        <v>1920</v>
      </c>
      <c r="D889" s="32">
        <v>76500</v>
      </c>
      <c r="E889" s="5" t="s">
        <v>36</v>
      </c>
      <c r="F889" s="11" t="str">
        <f>E889</f>
        <v>VENTILATORI POLMONARI</v>
      </c>
      <c r="G889" s="11"/>
      <c r="H889" s="6" t="s">
        <v>1921</v>
      </c>
      <c r="I889" s="6" t="s">
        <v>1921</v>
      </c>
      <c r="J889" s="6">
        <v>3</v>
      </c>
      <c r="K889" s="6">
        <v>25500</v>
      </c>
      <c r="L889" s="5">
        <v>76500</v>
      </c>
      <c r="M889" s="6">
        <v>3</v>
      </c>
      <c r="N889" s="6">
        <v>25500</v>
      </c>
      <c r="O889" s="6">
        <v>76500</v>
      </c>
      <c r="P889" s="6">
        <v>30</v>
      </c>
      <c r="Q889" s="6">
        <v>19</v>
      </c>
      <c r="R889" s="6" t="s">
        <v>26</v>
      </c>
      <c r="S889" s="6" t="s">
        <v>26</v>
      </c>
      <c r="T889" s="6" t="s">
        <v>1922</v>
      </c>
      <c r="U889" s="6" t="s">
        <v>28</v>
      </c>
      <c r="V889" s="6" t="s">
        <v>28</v>
      </c>
      <c r="X889" s="6" t="s">
        <v>1923</v>
      </c>
      <c r="Y889">
        <f>COUNTA(H889:X889)</f>
        <v>16</v>
      </c>
    </row>
    <row r="890" spans="1:25" ht="15.75">
      <c r="A890" s="10" t="s">
        <v>1916</v>
      </c>
      <c r="B890" s="10" t="s">
        <v>1928</v>
      </c>
      <c r="C890" s="32" t="s">
        <v>1941</v>
      </c>
      <c r="D890" s="32">
        <v>18018000</v>
      </c>
      <c r="E890" s="5" t="s">
        <v>36</v>
      </c>
      <c r="F890" s="11" t="str">
        <f>E890</f>
        <v>VENTILATORI POLMONARI</v>
      </c>
      <c r="G890" s="11"/>
      <c r="I890" s="6" t="s">
        <v>1942</v>
      </c>
      <c r="J890" s="6">
        <v>130</v>
      </c>
      <c r="K890" s="6">
        <v>27000</v>
      </c>
      <c r="L890" s="5">
        <v>12870000</v>
      </c>
      <c r="X890" s="6" t="s">
        <v>1943</v>
      </c>
      <c r="Y890">
        <f>COUNTA(H890:X890)</f>
        <v>5</v>
      </c>
    </row>
    <row r="891" spans="1:25" ht="15.75">
      <c r="A891" s="10" t="s">
        <v>1916</v>
      </c>
      <c r="B891" s="10" t="s">
        <v>1928</v>
      </c>
      <c r="C891" s="32" t="s">
        <v>1941</v>
      </c>
      <c r="D891" s="32">
        <v>18018000</v>
      </c>
      <c r="E891" s="5" t="s">
        <v>36</v>
      </c>
      <c r="F891" s="11" t="str">
        <f>E891</f>
        <v>VENTILATORI POLMONARI</v>
      </c>
      <c r="G891" s="11" t="s">
        <v>265</v>
      </c>
      <c r="I891" s="6" t="s">
        <v>1942</v>
      </c>
      <c r="J891" s="6">
        <v>130</v>
      </c>
      <c r="K891" s="6">
        <v>6000</v>
      </c>
      <c r="L891" s="5">
        <v>12870000</v>
      </c>
      <c r="X891" s="6" t="s">
        <v>1944</v>
      </c>
      <c r="Y891">
        <f>COUNTA(H891:X891)</f>
        <v>5</v>
      </c>
    </row>
    <row r="892" spans="1:25" ht="15.75">
      <c r="A892" s="10" t="s">
        <v>1916</v>
      </c>
      <c r="B892" s="10" t="s">
        <v>1951</v>
      </c>
      <c r="C892" s="32" t="s">
        <v>1952</v>
      </c>
      <c r="D892" s="32">
        <v>63576</v>
      </c>
      <c r="E892" s="5" t="s">
        <v>36</v>
      </c>
      <c r="F892" s="11" t="str">
        <f>E892</f>
        <v>VENTILATORI POLMONARI</v>
      </c>
      <c r="G892" s="11"/>
      <c r="Y892">
        <f>COUNTA(H892:X892)</f>
        <v>0</v>
      </c>
    </row>
    <row r="893" spans="1:25" ht="15.75">
      <c r="A893" s="10" t="s">
        <v>1916</v>
      </c>
      <c r="B893" s="10" t="s">
        <v>1968</v>
      </c>
      <c r="C893" s="32">
        <v>8250831123</v>
      </c>
      <c r="D893" s="32">
        <v>360000</v>
      </c>
      <c r="E893" s="5" t="s">
        <v>36</v>
      </c>
      <c r="F893" s="11" t="str">
        <f>E893</f>
        <v>VENTILATORI POLMONARI</v>
      </c>
      <c r="G893" s="11" t="s">
        <v>265</v>
      </c>
      <c r="H893" s="6" t="s">
        <v>1969</v>
      </c>
      <c r="I893" s="6" t="s">
        <v>1970</v>
      </c>
      <c r="J893" s="6">
        <v>14</v>
      </c>
      <c r="K893" s="6">
        <v>160</v>
      </c>
      <c r="L893" s="5">
        <v>480000</v>
      </c>
      <c r="M893" s="6">
        <v>14</v>
      </c>
      <c r="N893" s="6">
        <v>160</v>
      </c>
      <c r="O893" s="6">
        <v>480000</v>
      </c>
      <c r="P893" s="6">
        <v>122</v>
      </c>
      <c r="Q893" s="6">
        <v>122</v>
      </c>
      <c r="R893" s="6" t="s">
        <v>26</v>
      </c>
      <c r="S893" s="6" t="s">
        <v>26</v>
      </c>
      <c r="T893" s="6" t="s">
        <v>1414</v>
      </c>
      <c r="U893" s="6" t="s">
        <v>28</v>
      </c>
      <c r="V893" s="6" t="s">
        <v>28</v>
      </c>
      <c r="W893" s="6" t="s">
        <v>1971</v>
      </c>
      <c r="X893" s="6" t="s">
        <v>1972</v>
      </c>
      <c r="Y893">
        <f>COUNTA(H893:X893)</f>
        <v>17</v>
      </c>
    </row>
    <row r="894" spans="1:25" ht="15.75">
      <c r="A894" s="10" t="s">
        <v>1916</v>
      </c>
      <c r="B894" s="10" t="s">
        <v>1968</v>
      </c>
      <c r="C894" s="32">
        <v>8250831123</v>
      </c>
      <c r="D894" s="32">
        <v>360000</v>
      </c>
      <c r="E894" s="5" t="s">
        <v>36</v>
      </c>
      <c r="F894" s="11" t="str">
        <f>E894</f>
        <v>VENTILATORI POLMONARI</v>
      </c>
      <c r="G894" s="11" t="s">
        <v>265</v>
      </c>
      <c r="H894" s="6" t="s">
        <v>1969</v>
      </c>
      <c r="I894" s="6" t="s">
        <v>1973</v>
      </c>
      <c r="J894" s="6">
        <v>4</v>
      </c>
      <c r="K894" s="6">
        <v>160</v>
      </c>
      <c r="L894" s="5">
        <v>480000</v>
      </c>
      <c r="M894" s="6">
        <v>4</v>
      </c>
      <c r="N894" s="6">
        <v>160</v>
      </c>
      <c r="O894" s="6">
        <v>480000</v>
      </c>
      <c r="P894" s="6">
        <v>122</v>
      </c>
      <c r="Q894" s="6">
        <v>122</v>
      </c>
      <c r="R894" s="6" t="s">
        <v>26</v>
      </c>
      <c r="S894" s="6" t="s">
        <v>26</v>
      </c>
      <c r="T894" s="6" t="s">
        <v>1414</v>
      </c>
      <c r="U894" s="6" t="s">
        <v>28</v>
      </c>
      <c r="V894" s="6" t="s">
        <v>28</v>
      </c>
      <c r="W894" s="6" t="s">
        <v>1971</v>
      </c>
      <c r="X894" s="6" t="s">
        <v>1972</v>
      </c>
      <c r="Y894">
        <f>COUNTA(H894:X894)</f>
        <v>17</v>
      </c>
    </row>
    <row r="895" spans="1:25" ht="15.75">
      <c r="A895" s="10" t="s">
        <v>1916</v>
      </c>
      <c r="B895" s="10" t="s">
        <v>1968</v>
      </c>
      <c r="C895" s="32">
        <v>8250831123</v>
      </c>
      <c r="D895" s="32">
        <v>360000</v>
      </c>
      <c r="E895" s="5" t="s">
        <v>36</v>
      </c>
      <c r="F895" s="11" t="str">
        <f>E895</f>
        <v>VENTILATORI POLMONARI</v>
      </c>
      <c r="G895" s="11" t="s">
        <v>265</v>
      </c>
      <c r="H895" s="6" t="s">
        <v>1969</v>
      </c>
      <c r="I895" s="6" t="s">
        <v>1974</v>
      </c>
      <c r="J895" s="6">
        <v>7</v>
      </c>
      <c r="K895" s="6">
        <v>160</v>
      </c>
      <c r="L895" s="5">
        <v>480000</v>
      </c>
      <c r="M895" s="6">
        <v>7</v>
      </c>
      <c r="N895" s="6">
        <v>160</v>
      </c>
      <c r="O895" s="6">
        <v>480000</v>
      </c>
      <c r="P895" s="6">
        <v>122</v>
      </c>
      <c r="Q895" s="6">
        <v>122</v>
      </c>
      <c r="R895" s="6" t="s">
        <v>26</v>
      </c>
      <c r="S895" s="6" t="s">
        <v>26</v>
      </c>
      <c r="T895" s="6" t="s">
        <v>1414</v>
      </c>
      <c r="U895" s="6" t="s">
        <v>28</v>
      </c>
      <c r="V895" s="6" t="s">
        <v>28</v>
      </c>
      <c r="W895" s="6" t="s">
        <v>1971</v>
      </c>
      <c r="X895" s="6" t="s">
        <v>1972</v>
      </c>
      <c r="Y895">
        <f>COUNTA(H895:X895)</f>
        <v>17</v>
      </c>
    </row>
    <row r="896" spans="1:25" ht="15.75">
      <c r="A896" s="10" t="s">
        <v>1991</v>
      </c>
      <c r="B896" s="10" t="s">
        <v>1992</v>
      </c>
      <c r="C896" s="32" t="s">
        <v>1995</v>
      </c>
      <c r="D896" s="32">
        <v>1025000</v>
      </c>
      <c r="E896" s="5" t="s">
        <v>36</v>
      </c>
      <c r="F896" s="11" t="str">
        <f>E896</f>
        <v>VENTILATORI POLMONARI</v>
      </c>
      <c r="G896" s="11" t="s">
        <v>265</v>
      </c>
      <c r="X896" s="6" t="s">
        <v>1996</v>
      </c>
      <c r="Y896">
        <f>COUNTA(H896:X896)</f>
        <v>1</v>
      </c>
    </row>
    <row r="897" spans="1:25" ht="15.75">
      <c r="A897" s="10" t="s">
        <v>2200</v>
      </c>
      <c r="B897" s="10" t="s">
        <v>2201</v>
      </c>
      <c r="C897" s="32" t="s">
        <v>2211</v>
      </c>
      <c r="D897" s="32">
        <v>65480</v>
      </c>
      <c r="E897" s="5" t="s">
        <v>36</v>
      </c>
      <c r="F897" s="11" t="str">
        <f>E897</f>
        <v>VENTILATORI POLMONARI</v>
      </c>
      <c r="G897" s="11" t="s">
        <v>265</v>
      </c>
      <c r="H897" s="6" t="s">
        <v>2212</v>
      </c>
      <c r="I897" s="6" t="s">
        <v>2213</v>
      </c>
      <c r="J897" s="6" t="s">
        <v>2213</v>
      </c>
      <c r="K897" s="6" t="s">
        <v>2214</v>
      </c>
      <c r="L897" s="5">
        <v>65480</v>
      </c>
      <c r="M897" s="6">
        <v>19</v>
      </c>
      <c r="N897" s="6" t="s">
        <v>2214</v>
      </c>
      <c r="O897" s="6">
        <v>65480</v>
      </c>
      <c r="P897" s="6" t="s">
        <v>2096</v>
      </c>
      <c r="Q897" s="6" t="s">
        <v>2215</v>
      </c>
      <c r="R897" s="6" t="s">
        <v>26</v>
      </c>
      <c r="S897" s="6" t="s">
        <v>26</v>
      </c>
      <c r="T897" s="6" t="s">
        <v>2216</v>
      </c>
      <c r="U897" s="6" t="s">
        <v>28</v>
      </c>
      <c r="V897" s="6" t="s">
        <v>28</v>
      </c>
      <c r="W897" s="6" t="s">
        <v>346</v>
      </c>
      <c r="Y897">
        <f>COUNTA(H897:X897)</f>
        <v>16</v>
      </c>
    </row>
    <row r="898" spans="1:25" ht="15.75">
      <c r="A898" s="10" t="s">
        <v>2200</v>
      </c>
      <c r="B898" s="10" t="s">
        <v>2201</v>
      </c>
      <c r="C898" s="32" t="s">
        <v>2211</v>
      </c>
      <c r="D898" s="32">
        <v>65480</v>
      </c>
      <c r="E898" s="5" t="s">
        <v>36</v>
      </c>
      <c r="F898" s="11" t="str">
        <f>E898</f>
        <v>VENTILATORI POLMONARI</v>
      </c>
      <c r="G898" s="11" t="s">
        <v>265</v>
      </c>
      <c r="H898" s="6" t="s">
        <v>2212</v>
      </c>
      <c r="I898" s="6" t="s">
        <v>2213</v>
      </c>
      <c r="J898" s="6" t="s">
        <v>2213</v>
      </c>
      <c r="K898" s="6" t="s">
        <v>2217</v>
      </c>
      <c r="L898" s="5">
        <v>65480</v>
      </c>
      <c r="M898" s="6">
        <v>19</v>
      </c>
      <c r="N898" s="6" t="s">
        <v>2217</v>
      </c>
      <c r="O898" s="6">
        <v>65480</v>
      </c>
      <c r="P898" s="6" t="s">
        <v>2096</v>
      </c>
      <c r="Q898" s="6" t="s">
        <v>2215</v>
      </c>
      <c r="R898" s="6" t="s">
        <v>26</v>
      </c>
      <c r="S898" s="6" t="s">
        <v>26</v>
      </c>
      <c r="T898" s="6" t="s">
        <v>2216</v>
      </c>
      <c r="U898" s="6" t="s">
        <v>28</v>
      </c>
      <c r="V898" s="6" t="s">
        <v>28</v>
      </c>
      <c r="W898" s="6" t="s">
        <v>346</v>
      </c>
      <c r="Y898">
        <f>COUNTA(H898:X898)</f>
        <v>16</v>
      </c>
    </row>
    <row r="899" spans="1:25" ht="15.75">
      <c r="A899" s="10" t="s">
        <v>2200</v>
      </c>
      <c r="B899" s="10" t="s">
        <v>2201</v>
      </c>
      <c r="C899" s="32" t="s">
        <v>2211</v>
      </c>
      <c r="D899" s="32">
        <v>65480</v>
      </c>
      <c r="E899" s="5" t="s">
        <v>36</v>
      </c>
      <c r="F899" s="11" t="str">
        <f>E899</f>
        <v>VENTILATORI POLMONARI</v>
      </c>
      <c r="G899" s="11" t="s">
        <v>265</v>
      </c>
      <c r="H899" s="6" t="s">
        <v>2212</v>
      </c>
      <c r="I899" s="6" t="s">
        <v>2213</v>
      </c>
      <c r="J899" s="6" t="s">
        <v>2213</v>
      </c>
      <c r="K899" s="6" t="s">
        <v>2218</v>
      </c>
      <c r="L899" s="5">
        <v>65480</v>
      </c>
      <c r="M899" s="6">
        <v>19</v>
      </c>
      <c r="N899" s="6" t="s">
        <v>2218</v>
      </c>
      <c r="O899" s="6">
        <v>65480</v>
      </c>
      <c r="P899" s="6" t="s">
        <v>2096</v>
      </c>
      <c r="Q899" s="6" t="s">
        <v>2215</v>
      </c>
      <c r="R899" s="6" t="s">
        <v>26</v>
      </c>
      <c r="S899" s="6" t="s">
        <v>26</v>
      </c>
      <c r="T899" s="6" t="s">
        <v>2216</v>
      </c>
      <c r="U899" s="6" t="s">
        <v>28</v>
      </c>
      <c r="V899" s="6" t="s">
        <v>28</v>
      </c>
      <c r="W899" s="6" t="s">
        <v>346</v>
      </c>
      <c r="Y899">
        <f>COUNTA(H899:X899)</f>
        <v>16</v>
      </c>
    </row>
    <row r="900" spans="1:25" ht="15.75">
      <c r="A900" s="10" t="s">
        <v>2200</v>
      </c>
      <c r="B900" s="10" t="s">
        <v>2263</v>
      </c>
      <c r="C900" s="32" t="s">
        <v>2275</v>
      </c>
      <c r="D900" s="32">
        <v>140000</v>
      </c>
      <c r="E900" s="5" t="s">
        <v>36</v>
      </c>
      <c r="F900" s="11" t="str">
        <f>E900</f>
        <v>VENTILATORI POLMONARI</v>
      </c>
      <c r="G900" s="11"/>
      <c r="H900" s="6" t="s">
        <v>2276</v>
      </c>
      <c r="I900" s="6" t="s">
        <v>2277</v>
      </c>
      <c r="J900" s="6" t="s">
        <v>2278</v>
      </c>
      <c r="K900" s="6" t="s">
        <v>2279</v>
      </c>
      <c r="L900" s="5" t="s">
        <v>2280</v>
      </c>
      <c r="M900" s="6">
        <v>16</v>
      </c>
      <c r="N900" s="95">
        <v>7140</v>
      </c>
      <c r="O900" s="6" t="s">
        <v>2281</v>
      </c>
      <c r="R900" s="6" t="s">
        <v>26</v>
      </c>
      <c r="S900" s="6" t="s">
        <v>26</v>
      </c>
      <c r="T900" s="6" t="s">
        <v>2282</v>
      </c>
      <c r="U900" s="6" t="s">
        <v>84</v>
      </c>
      <c r="V900" s="6" t="s">
        <v>28</v>
      </c>
      <c r="X900" s="6" t="s">
        <v>2283</v>
      </c>
      <c r="Y900">
        <f>COUNTA(H900:X900)</f>
        <v>14</v>
      </c>
    </row>
    <row r="901" spans="1:25" ht="15.75">
      <c r="A901" s="10" t="s">
        <v>1461</v>
      </c>
      <c r="B901" s="10" t="s">
        <v>1489</v>
      </c>
      <c r="C901" s="47"/>
      <c r="D901" s="48"/>
      <c r="E901" s="32"/>
      <c r="F901" s="11"/>
      <c r="G901" s="11"/>
      <c r="J901" s="49"/>
      <c r="U901" s="50"/>
      <c r="V901" s="50"/>
      <c r="W901" s="50"/>
      <c r="Y901">
        <f>COUNTA(H901:X901)</f>
        <v>0</v>
      </c>
    </row>
    <row r="902" spans="1:25" ht="15.75">
      <c r="A902" s="10" t="s">
        <v>1461</v>
      </c>
      <c r="B902" s="10" t="s">
        <v>1490</v>
      </c>
      <c r="C902" s="47"/>
      <c r="D902" s="48"/>
      <c r="E902" s="32"/>
      <c r="F902" s="11"/>
      <c r="G902" s="11"/>
      <c r="J902" s="49"/>
      <c r="U902" s="50"/>
      <c r="V902" s="50"/>
      <c r="W902" s="50"/>
      <c r="Y902">
        <f>COUNTA(H902:X902)</f>
        <v>0</v>
      </c>
    </row>
    <row r="903" spans="1:25" ht="15.75">
      <c r="A903" s="10" t="s">
        <v>1461</v>
      </c>
      <c r="B903" s="10" t="s">
        <v>1491</v>
      </c>
      <c r="C903" s="47"/>
      <c r="D903" s="48"/>
      <c r="E903" s="32"/>
      <c r="F903" s="11"/>
      <c r="G903" s="11"/>
      <c r="J903" s="49"/>
      <c r="U903" s="50"/>
      <c r="V903" s="50"/>
      <c r="W903" s="50"/>
      <c r="Y903">
        <f>COUNTA(H903:X903)</f>
        <v>0</v>
      </c>
    </row>
    <row r="904" spans="1:25" ht="15.75">
      <c r="A904" s="10" t="s">
        <v>1492</v>
      </c>
      <c r="B904" s="10" t="s">
        <v>1518</v>
      </c>
      <c r="C904" s="47"/>
      <c r="D904" s="48"/>
      <c r="E904" s="32"/>
      <c r="F904" s="11"/>
      <c r="G904" s="11"/>
      <c r="J904" s="49"/>
      <c r="U904" s="50"/>
      <c r="V904" s="50"/>
      <c r="W904" s="50"/>
      <c r="Y904">
        <f>COUNTA(H904:X904)</f>
        <v>0</v>
      </c>
    </row>
    <row r="905" spans="1:25" ht="15.75">
      <c r="A905" s="10" t="s">
        <v>1533</v>
      </c>
      <c r="B905" s="10" t="s">
        <v>1572</v>
      </c>
      <c r="C905" s="47"/>
      <c r="D905" s="48"/>
      <c r="E905" s="32"/>
      <c r="F905" s="11"/>
      <c r="G905" s="11"/>
      <c r="J905" s="49"/>
      <c r="U905" s="50"/>
      <c r="V905" s="50"/>
      <c r="W905" s="50"/>
      <c r="Y905">
        <f>COUNTA(H905:X905)</f>
        <v>0</v>
      </c>
    </row>
    <row r="906" spans="1:25" ht="15.75">
      <c r="A906" s="10" t="s">
        <v>1533</v>
      </c>
      <c r="B906" s="10" t="s">
        <v>1573</v>
      </c>
      <c r="C906" s="47"/>
      <c r="D906" s="48"/>
      <c r="E906" s="32"/>
      <c r="F906" s="11"/>
      <c r="G906" s="11"/>
      <c r="J906" s="49"/>
      <c r="U906" s="50"/>
      <c r="V906" s="50"/>
      <c r="W906" s="50"/>
      <c r="Y906">
        <f>COUNTA(H906:X906)</f>
        <v>0</v>
      </c>
    </row>
    <row r="907" spans="1:25" ht="15.75">
      <c r="A907" s="10" t="s">
        <v>1533</v>
      </c>
      <c r="B907" s="10" t="s">
        <v>1574</v>
      </c>
      <c r="C907" s="47"/>
      <c r="D907" s="48"/>
      <c r="E907" s="32"/>
      <c r="F907" s="11"/>
      <c r="G907" s="11"/>
      <c r="J907" s="49"/>
      <c r="U907" s="50"/>
      <c r="V907" s="50"/>
      <c r="W907" s="50"/>
      <c r="Y907">
        <f>COUNTA(H907:X907)</f>
        <v>0</v>
      </c>
    </row>
    <row r="908" spans="1:25" ht="15.75">
      <c r="A908" s="10" t="s">
        <v>1051</v>
      </c>
      <c r="B908" s="10" t="s">
        <v>1052</v>
      </c>
      <c r="C908" s="47"/>
      <c r="D908" s="48"/>
      <c r="E908" s="32"/>
      <c r="F908" s="11"/>
      <c r="G908" s="11"/>
      <c r="J908" s="49"/>
      <c r="U908" s="50"/>
      <c r="V908" s="50"/>
      <c r="W908" s="50"/>
      <c r="Y908">
        <f>COUNTA(H908:X908)</f>
        <v>0</v>
      </c>
    </row>
    <row r="909" spans="1:25" ht="15.75">
      <c r="A909" s="10" t="s">
        <v>1051</v>
      </c>
      <c r="B909" s="10" t="s">
        <v>1053</v>
      </c>
      <c r="C909" s="47"/>
      <c r="D909" s="48"/>
      <c r="E909" s="32"/>
      <c r="F909" s="11"/>
      <c r="G909" s="11"/>
      <c r="J909" s="49"/>
      <c r="U909" s="50"/>
      <c r="V909" s="50"/>
      <c r="W909" s="50"/>
      <c r="Y909">
        <f>COUNTA(H909:X909)</f>
        <v>0</v>
      </c>
    </row>
    <row r="910" spans="1:25" ht="15.75">
      <c r="A910" s="10" t="s">
        <v>1051</v>
      </c>
      <c r="B910" s="68" t="s">
        <v>1070</v>
      </c>
      <c r="C910" s="47"/>
      <c r="D910" s="48"/>
      <c r="E910" s="32"/>
      <c r="F910" s="11"/>
      <c r="G910" s="11"/>
      <c r="J910" s="49"/>
      <c r="U910" s="50"/>
      <c r="V910" s="50"/>
      <c r="W910" s="50"/>
      <c r="Y910">
        <f>COUNTA(H910:X910)</f>
        <v>0</v>
      </c>
    </row>
    <row r="911" spans="1:25" ht="15.75">
      <c r="A911" s="10" t="s">
        <v>1051</v>
      </c>
      <c r="B911" s="10" t="s">
        <v>1071</v>
      </c>
      <c r="C911" s="47"/>
      <c r="D911" s="48"/>
      <c r="E911" s="32"/>
      <c r="F911" s="11"/>
      <c r="G911" s="11"/>
      <c r="J911" s="49"/>
      <c r="U911" s="50"/>
      <c r="V911" s="50"/>
      <c r="W911" s="50"/>
      <c r="Y911">
        <f>COUNTA(H911:X911)</f>
        <v>0</v>
      </c>
    </row>
    <row r="912" spans="1:25" ht="15.75">
      <c r="A912" s="10" t="s">
        <v>1051</v>
      </c>
      <c r="B912" s="10" t="s">
        <v>1122</v>
      </c>
      <c r="C912" s="47"/>
      <c r="D912" s="51"/>
      <c r="E912" s="52"/>
      <c r="F912" s="11"/>
      <c r="G912" s="11"/>
      <c r="J912" s="49"/>
      <c r="U912" s="50"/>
      <c r="V912" s="50"/>
      <c r="W912" s="50"/>
      <c r="Y912">
        <f>COUNTA(H912:X912)</f>
        <v>0</v>
      </c>
    </row>
    <row r="913" spans="1:25" ht="30">
      <c r="A913" s="68" t="s">
        <v>1416</v>
      </c>
      <c r="B913" s="10" t="s">
        <v>1460</v>
      </c>
      <c r="C913" s="47"/>
      <c r="D913" s="48"/>
      <c r="E913" s="32"/>
      <c r="F913" s="11"/>
      <c r="G913" s="11"/>
      <c r="J913" s="49"/>
      <c r="U913" s="50"/>
      <c r="V913" s="50"/>
      <c r="W913" s="50"/>
      <c r="Y913">
        <f>COUNTA(H913:X913)</f>
        <v>0</v>
      </c>
    </row>
    <row r="914" spans="1:25" ht="15.75">
      <c r="A914" s="10" t="s">
        <v>1585</v>
      </c>
      <c r="B914" s="10" t="s">
        <v>1753</v>
      </c>
      <c r="C914" s="47"/>
      <c r="D914" s="48"/>
      <c r="E914" s="32"/>
      <c r="F914" s="11"/>
      <c r="G914" s="11"/>
      <c r="J914" s="49"/>
      <c r="U914" s="50"/>
      <c r="V914" s="50"/>
      <c r="W914" s="50"/>
      <c r="Y914">
        <f>COUNTA(H914:X914)</f>
        <v>0</v>
      </c>
    </row>
    <row r="915" spans="1:25" ht="15.75">
      <c r="A915" s="10" t="s">
        <v>1585</v>
      </c>
      <c r="B915" s="10" t="s">
        <v>1754</v>
      </c>
      <c r="C915" s="47"/>
      <c r="D915" s="48"/>
      <c r="E915" s="32"/>
      <c r="F915" s="11"/>
      <c r="G915" s="11"/>
      <c r="J915" s="49"/>
      <c r="U915" s="50"/>
      <c r="V915" s="50"/>
      <c r="W915" s="50"/>
      <c r="Y915">
        <f>COUNTA(H915:X915)</f>
        <v>0</v>
      </c>
    </row>
    <row r="916" spans="1:25" ht="15.75">
      <c r="A916" s="10" t="s">
        <v>1585</v>
      </c>
      <c r="B916" s="10" t="s">
        <v>1783</v>
      </c>
      <c r="C916" s="47"/>
      <c r="D916" s="48"/>
      <c r="E916" s="32"/>
      <c r="F916" s="11"/>
      <c r="G916" s="11"/>
      <c r="J916" s="49"/>
      <c r="U916" s="50"/>
      <c r="V916" s="50"/>
      <c r="W916" s="50"/>
      <c r="Y916">
        <f>COUNTA(H916:X916)</f>
        <v>0</v>
      </c>
    </row>
    <row r="917" spans="1:25" ht="15.75">
      <c r="A917" s="10" t="s">
        <v>1585</v>
      </c>
      <c r="B917" s="10" t="s">
        <v>1784</v>
      </c>
      <c r="C917" s="47"/>
      <c r="D917" s="48"/>
      <c r="E917" s="32"/>
      <c r="F917" s="11"/>
      <c r="G917" s="11"/>
      <c r="J917" s="49"/>
      <c r="U917" s="50"/>
      <c r="V917" s="50"/>
      <c r="W917" s="50"/>
      <c r="Y917">
        <f>COUNTA(H917:X917)</f>
        <v>0</v>
      </c>
    </row>
  </sheetData>
  <sortState ref="A2:Z917">
    <sortCondition ref="F1"/>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1">
        <x14:dataValidation type="list" allowBlank="1" showInputMessage="1" showErrorMessage="1">
          <x14:formula1>
            <xm:f>'C:\Users\g.marino\Documents\Uspend\Reale Indagine Covid 19\Risposte\MOLISE\[ASREM Molise - Scheda.xlsx]Foglio2'!#REF!</xm:f>
          </x14:formula1>
          <xm:sqref>H2:H5 R2:S6 U2:V6</xm:sqref>
        </x14:dataValidation>
        <x14:dataValidation type="list" allowBlank="1" showInputMessage="1" showErrorMessage="1">
          <x14:formula1>
            <xm:f>'C:\Users\g.marino\Documents\Uspend\Reale Indagine Covid 19\Risposte\MARCHE\A. O. OSPED RIUN MARCHE N\[O.R. MARCHE NORD - Scheda.xlsx]Foglio2'!#REF!</xm:f>
          </x14:formula1>
          <x14:formula2>
            <xm:f>0</xm:f>
          </x14:formula2>
          <xm:sqref>R7:S15 U7:V15 H7:H12</xm:sqref>
        </x14:dataValidation>
        <x14:dataValidation type="list" allowBlank="1" showInputMessage="1" showErrorMessage="1">
          <x14:formula1>
            <xm:f>'C:\Users\g.marino\Documents\Uspend\Reale Indagine Covid 19\Risposte\MARCHE\AG. REG. SAN. MARCHE\[Regione Marche - Scheda.xlsx]Foglio2'!#REF!</xm:f>
          </x14:formula1>
          <xm:sqref>R16:S17 U16:V17 H16:H17</xm:sqref>
        </x14:dataValidation>
        <x14:dataValidation type="list" allowBlank="1" showInputMessage="1" showErrorMessage="1">
          <x14:formula1>
            <xm:f>'C:\Users\g.marino\Documents\Uspend\Reale Indagine Covid 19\Risposte\MARCHE\ASUR MARCHE\[ASUR MARCHE - Scheda.xlsx]Foglio2'!#REF!</xm:f>
          </x14:formula1>
          <xm:sqref>R18:S23 V19 U18:V18 U20:V23 H18:H22</xm:sqref>
        </x14:dataValidation>
        <x14:dataValidation type="list" allowBlank="1" showInputMessage="1" showErrorMessage="1">
          <x14:formula1>
            <xm:f>'C:\Users\g.marino\Documents\Uspend\Reale Indagine Covid 19\Risposte\MARCHE\AZ OSP UNIV. OSP RIUNITI U.L.S\[A.O. OSPEDALI RIUNITI MARCHE - Scheda.xlsx]Foglio2'!#REF!</xm:f>
          </x14:formula1>
          <xm:sqref>H24:H25 R24:S29 U24:V29</xm:sqref>
        </x14:dataValidation>
        <x14:dataValidation type="list" allowBlank="1" showInputMessage="1" showErrorMessage="1">
          <x14:formula1>
            <xm:f>'\\Esedfs01\uvcs\SMART WORKING\INDAGINE EMERGENZA COVID 19\2a FASE - RICOGNIZIONE AFFIDAMENTI E CRITICITA''\2. RICHIESTE ALLE S.A E RISPOSTE\ABRUZZO\Az.San. loc.2 Lanciano-Vasto-Chieti.docx\[ASL 2 ABRUZZO - Scheda.xlsx]Foglio2'!#REF!</xm:f>
          </x14:formula1>
          <xm:sqref>U461:V466</xm:sqref>
        </x14:dataValidation>
        <x14:dataValidation type="list" allowBlank="1" showInputMessage="1" showErrorMessage="1">
          <x14:formula1>
            <xm:f>'\\Esedfs01\uvcs\SMART WORKING\INDAGINE EMERGENZA COVID 19\2a FASE - RICOGNIZIONE AFFIDAMENTI E CRITICITA''\2. RICHIESTE ALLE S.A E RISPOSTE\ABRUZZO\Azienda Sanitaria Teramo\[ASL TERAMO - Scheda.xlsx]Foglio2'!#REF!</xm:f>
          </x14:formula1>
          <xm:sqref>S467</xm:sqref>
        </x14:dataValidation>
        <x14:dataValidation type="list" allowBlank="1" showInputMessage="1" showErrorMessage="1">
          <x14:formula1>
            <xm:f>'\\Esedfs01\uvcs\SMART WORKING\INDAGINE EMERGENZA COVID 19\2a FASE - RICOGNIZIONE AFFIDAMENTI E CRITICITA''\2. RICHIESTE ALLE S.A E RISPOSTE\BASILICATA\A.S.MATERA\[ASM MATERA - Scheda.xlsx]Foglio2'!#REF!</xm:f>
          </x14:formula1>
          <xm:sqref>H473:H474 U473:V475 R473:S475</xm:sqref>
        </x14:dataValidation>
        <x14:dataValidation type="list" allowBlank="1" showInputMessage="1" showErrorMessage="1">
          <x14:formula1>
            <xm:f>'\\Esedfs01\uvcs\SMART WORKING\INDAGINE EMERGENZA COVID 19\2a FASE - RICOGNIZIONE AFFIDAMENTI E CRITICITA''\2. RICHIESTE ALLE S.A E RISPOSTE\BASILICATA\REGIONE BASILICATA\[Regione Basilicata - Scheda.xlsx]Foglio2'!#REF!</xm:f>
          </x14:formula1>
          <xm:sqref>U479:V484 H481:I481 R479:S484</xm:sqref>
        </x14:dataValidation>
        <x14:dataValidation type="list" allowBlank="1" showInputMessage="1" showErrorMessage="1">
          <x14:formula1>
            <xm:f>'\\Esedfs01\uvcs\SMART WORKING\INDAGINE EMERGENZA COVID 19\2a FASE - RICOGNIZIONE AFFIDAMENTI E CRITICITA''\2. RICHIESTE ALLE S.A E RISPOSTE\CALABRIA\AZIENDA OSPEDALIERA BIANCHI MELACRINO MORELLI\[ANAC-AO-BIANCHI-MM---Scheda-in489503.xlsx]Foglio2'!#REF!</xm:f>
          </x14:formula1>
          <xm:sqref>U485:V495 U497:V497 H496 R485:S497</xm:sqref>
        </x14:dataValidation>
        <x14:dataValidation type="list" allowBlank="1" showInputMessage="1" showErrorMessage="1">
          <x14:formula1>
            <xm:f>'\\Esedfs01\uvcs\SMART WORKING\INDAGINE EMERGENZA COVID 19\2a FASE - RICOGNIZIONE AFFIDAMENTI E CRITICITA''\2. RICHIESTE ALLE S.A E RISPOSTE\CALABRIA\AZIENDA OSPEDALIERA COSENZA\[A.O. COSENZA - Scheda riscontro.xlsx]Foglio2'!#REF!</xm:f>
          </x14:formula1>
          <xm:sqref>U498:V499 U504:V705 U707:V708 R498:S499</xm:sqref>
        </x14:dataValidation>
        <x14:dataValidation type="list" allowBlank="1" showInputMessage="1" showErrorMessage="1">
          <x14:formula1>
            <xm:f>'\\Esedfs01\uvcs\SMART WORKING\INDAGINE EMERGENZA COVID 19\2a FASE - RICOGNIZIONE AFFIDAMENTI E CRITICITA''\2. RICHIESTE ALLE S.A E RISPOSTE\CALABRIA\AZIENDA SANITARIA PROVINCIALE DI VIBO VALENTIA\[ANAC.xlsx]Foglio2'!#REF!</xm:f>
          </x14:formula1>
          <xm:sqref>H503 R503:S503 U503:V503</xm:sqref>
        </x14:dataValidation>
        <x14:dataValidation type="list" allowBlank="1" showInputMessage="1" showErrorMessage="1">
          <x14:formula1>
            <xm:f>'\\Esedfs01\uvcs\SMART WORKING\INDAGINE EMERGENZA COVID 19\2a FASE - RICOGNIZIONE AFFIDAMENTI E CRITICITA''\4. RISPOSTE S.A\[ASL ROMA 4 - Scheda.xlsx]Foglio2'!#REF!</xm:f>
          </x14:formula1>
          <x14:formula2>
            <xm:f>0</xm:f>
          </x14:formula2>
          <xm:sqref>U706:V706 R706:S706</xm:sqref>
        </x14:dataValidation>
        <x14:dataValidation type="list" allowBlank="1" showInputMessage="1" showErrorMessage="1">
          <x14:formula1>
            <xm:f>'\\Esedfs01\uvcs\SMART WORKING\INDAGINE EMERGENZA COVID 19\2a FASE - RICOGNIZIONE AFFIDAMENTI E CRITICITA''\2. RICHIESTE ALLE S.A E RISPOSTE\LAZIO\AZ  OSP SANT''ANDREA\[AO SANT''ANDREA - Scheda riscontro.xlsx]Foglio2'!#REF!</xm:f>
          </x14:formula1>
          <xm:sqref>U709:V713 R709:S712</xm:sqref>
        </x14:dataValidation>
        <x14:dataValidation type="list" allowBlank="1" showInputMessage="1" showErrorMessage="1">
          <x14:formula1>
            <xm:f>'\\Esedfs01\uvcs\SMART WORKING\INDAGINE EMERGENZA COVID 19\2a FASE - RICOGNIZIONE AFFIDAMENTI E CRITICITA''\2. RICHIESTE ALLE S.A E RISPOSTE\LAZIO\AZ REG EMERGENZA ARES118\[ARES 118 - Scheda riscontro.xlsx]Foglio2'!#REF!</xm:f>
          </x14:formula1>
          <xm:sqref>U714:V714 R714:S714</xm:sqref>
        </x14:dataValidation>
        <x14:dataValidation type="list" allowBlank="1" showInputMessage="1" showErrorMessage="1">
          <x14:formula1>
            <xm:f>'\\Esedfs01\uvcs\SMART WORKING\INDAGINE EMERGENZA COVID 19\2a FASE - RICOGNIZIONE AFFIDAMENTI E CRITICITA''\2. RICHIESTE ALLE S.A E RISPOSTE\LAZIO\ASL ROMA 1\[ASL ROMA 1 - Scheda riscontro.xlsx]Foglio2'!#REF!</xm:f>
          </x14:formula1>
          <xm:sqref>H715:H717 R715:S715 R718:S718 U715:V715 U718:V718</xm:sqref>
        </x14:dataValidation>
        <x14:dataValidation type="list" allowBlank="1" showInputMessage="1" showErrorMessage="1">
          <x14:formula1>
            <xm:f>'\\Esedfs01\uvcs\SMART WORKING\INDAGINE EMERGENZA COVID 19\2a FASE - RICOGNIZIONE AFFIDAMENTI E CRITICITA''\2. RICHIESTE ALLE S.A E RISPOSTE\LAZIO\ASL LATINA\[ASL LATINA - Scheda riscontro.ods]Foglio2'!#REF!</xm:f>
          </x14:formula1>
          <xm:sqref>U723:V723 U725:V726 H725 R723:S723 R725:S726</xm:sqref>
        </x14:dataValidation>
        <x14:dataValidation type="list" allowBlank="1" showInputMessage="1" showErrorMessage="1">
          <x14:formula1>
            <xm:f>'[USL Viterbo - Scheda.xlsx]Foglio2'!#REF!</xm:f>
          </x14:formula1>
          <xm:sqref>U727:V728 R727:S728</xm:sqref>
        </x14:dataValidation>
        <x14:dataValidation type="list" allowBlank="1" showInputMessage="1" showErrorMessage="1">
          <x14:formula1>
            <xm:f>'\\Esedfs01\uvcs\SMART WORKING\INDAGINE EMERGENZA COVID 19\2a FASE - RICOGNIZIONE AFFIDAMENTI E CRITICITA''\2. RICHIESTE ALLE S.A E RISPOSTE\LAZIO\POLICLINICO MILITARE DI ROMA\[Policlinico Militare Roma - Scheda riscontro.xlsx]Foglio2'!#REF!</xm:f>
          </x14:formula1>
          <xm:sqref>R731:S732 U731:V732</xm:sqref>
        </x14:dataValidation>
        <x14:dataValidation type="list" allowBlank="1" showInputMessage="1" showErrorMessage="1">
          <x14:formula1>
            <xm:f>[AZREGCOORDSALUTE_trac.XLSX]Foglio2!#REF!</xm:f>
          </x14:formula1>
          <xm:sqref>R446:R450 S446:S447</xm:sqref>
        </x14:dataValidation>
        <x14:dataValidation type="list" allowBlank="1" showInputMessage="1" showErrorMessage="1">
          <x14:formula1>
            <xm:f>'C:\Users\margherita.virgolini\AppData\Local\Microsoft\Windows\INetCache\Content.Outlook\EUZ0DOA1\[AZREGCOORDSALUTE.XLSX]Foglio2'!#REF!</xm:f>
          </x14:formula1>
          <xm:sqref>S443:S445 S448:S450</xm:sqref>
        </x14:dataValidation>
        <x14:dataValidation type="list" allowBlank="1" showInputMessage="1" showErrorMessage="1">
          <x14:formula1>
            <xm:f>'K:\SMART WORKING\INDAGINE EMERGENZA COVID 19\2a FASE - RICOGNIZIONE AFFIDAMENTI E CRITICITA''\2. RICHIESTE ALLE S.A E RISPOSTE\FRIULI VENEZIA-GIULIA\ASU GIUL.ISONT           25.6.2020\RISPOSTA\[ASU GI FVG - Scheda riscontro.XLSX]Foglio2'!#REF!</xm:f>
          </x14:formula1>
          <xm:sqref>R454:S456 U454:V456</xm:sqref>
        </x14:dataValidation>
        <x14:dataValidation type="list" allowBlank="1" showInputMessage="1" showErrorMessage="1">
          <x14:formula1>
            <xm:f>'K:\SMART WORKING\INDAGINE EMERGENZA COVID 19\2a FASE - RICOGNIZIONE AFFIDAMENTI E CRITICITA''\2. RICHIESTE ALLE S.A E RISPOSTE\EMILIA ROMAGNA\AOU PARMA\[AOU PARMA - Scheda riscontro.xlsx]Foglio2'!#REF!</xm:f>
          </x14:formula1>
          <xm:sqref>H414 U414:V414 R414:S414</xm:sqref>
        </x14:dataValidation>
        <x14:dataValidation type="list" allowBlank="1" showInputMessage="1" showErrorMessage="1">
          <x14:formula1>
            <xm:f>'K:\SMART WORKING\INDAGINE EMERGENZA COVID 19\2a FASE - RICOGNIZIONE AFFIDAMENTI E CRITICITA''\2. RICHIESTE ALLE S.A E RISPOSTE\EMILIA ROMAGNA\AOU MODENA\[AOU MODENA - Scheda riscontro.xlsx]Foglio2'!#REF!</xm:f>
          </x14:formula1>
          <xm:sqref>H401:H408 U401:V411 R401:S411</xm:sqref>
        </x14:dataValidation>
        <x14:dataValidation type="list" allowBlank="1" showInputMessage="1" showErrorMessage="1">
          <x14:formula1>
            <xm:f>'K:\SMART WORKING\INDAGINE EMERGENZA COVID 19\2a FASE - RICOGNIZIONE AFFIDAMENTI E CRITICITA''\2. RICHIESTE ALLE S.A E RISPOSTE\EMILIA ROMAGNA\AUSL PIACENZA\[AUSL PIACENZA - Scheda.xlsx]Foglio2'!#REF!</xm:f>
          </x14:formula1>
          <xm:sqref>H418:H427 U418:V418 V419:V420 U421:V425 V426:V427 W425:X425 R418:S427</xm:sqref>
        </x14:dataValidation>
        <x14:dataValidation type="list" allowBlank="1" showInputMessage="1" showErrorMessage="1">
          <x14:formula1>
            <xm:f>'K:\SMART WORKING\INDAGINE EMERGENZA COVID 19\2a FASE - RICOGNIZIONE AFFIDAMENTI E CRITICITA''\2. RICHIESTE ALLE S.A E RISPOSTE\EMILIA ROMAGNA\AUSL MODENA\[AUSL MODENA - Scheda.xlsx]Foglio2'!#REF!</xm:f>
          </x14:formula1>
          <xm:sqref>R415:S417 U415:V417</xm:sqref>
        </x14:dataValidation>
        <x14:dataValidation type="list" allowBlank="1" showInputMessage="1" showErrorMessage="1">
          <x14:formula1>
            <xm:f>'\\esedfs01\UVCS\SMART WORKING\INDAGINE EMERGENZA COVID 19\2a FASE - RICOGNIZIONE AFFIDAMENTI E CRITICITA''\2. RICHIESTE ALLE S.A E RISPOSTE\CAMPANIA\Azienda San. Loc. NAPOLI 1 CENTRO\[ASL NAPOLI 1 CENTRO - Scheda riscontro.xlsx]Foglio2'!#REF!</xm:f>
          </x14:formula1>
          <xm:sqref>H373:H378 V373:V374 U374 U375:V386 R373:S386</xm:sqref>
        </x14:dataValidation>
        <x14:dataValidation type="list" allowBlank="1" showInputMessage="1" showErrorMessage="1">
          <x14:formula1>
            <xm:f>'K:\SMART WORKING\INDAGINE EMERGENZA COVID 19\2a FASE - RICOGNIZIONE AFFIDAMENTI E CRITICITA''\2. RICHIESTE ALLE S.A E RISPOSTE\CAMPANIA\Azienda San. Loc. NAPOLI 3 SUD\[ASL Napoli 3 Sud - Scheda riscontro.xlsx]Foglio2'!#REF!</xm:f>
          </x14:formula1>
          <xm:sqref>H363:H364 H369 U363:V363 V364 U365:V372 R363:S372</xm:sqref>
        </x14:dataValidation>
        <x14:dataValidation type="list" allowBlank="1" showInputMessage="1" showErrorMessage="1">
          <x14:formula1>
            <xm:f>'K:\SMART WORKING\INDAGINE EMERGENZA COVID 19\2a FASE - RICOGNIZIONE AFFIDAMENTI E CRITICITA''\2. RICHIESTE ALLE S.A E RISPOSTE\CAMPANIA\Azienda San. Loc. AVELLINO\[ASL AVELLINO - Scheda riscontro.xlsx]Foglio2'!#REF!</xm:f>
          </x14:formula1>
          <xm:sqref>R354:S361 U356:V360</xm:sqref>
        </x14:dataValidation>
        <x14:dataValidation type="list" allowBlank="1" showInputMessage="1" showErrorMessage="1">
          <x14:formula1>
            <xm:f>'K:\SMART WORKING\INDAGINE EMERGENZA COVID 19\2a FASE - RICOGNIZIONE AFFIDAMENTI E CRITICITA''\2. RICHIESTE ALLE S.A E RISPOSTE\CAMPANIA\AOU FEDERICO II\[AOU Federico II - Scheda riscontro.xlsx]Foglio2'!#REF!</xm:f>
          </x14:formula1>
          <xm:sqref>R351:S351 U351:V351</xm:sqref>
        </x14:dataValidation>
        <x14:dataValidation type="list" allowBlank="1" showInputMessage="1" showErrorMessage="1">
          <x14:formula1>
            <xm:f>'K:\SMART WORKING\INDAGINE EMERGENZA COVID 19\2a FASE - RICOGNIZIONE AFFIDAMENTI E CRITICITA''\2. RICHIESTE ALLE S.A E RISPOSTE\CAMPANIA\AZIENDA OSPEDALIERA S.G. MOSCATI\[AO S.G. Moscati - Scheda.xlsx]Foglio2'!#REF!</xm:f>
          </x14:formula1>
          <xm:sqref>R349:S350 U349:V349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opLeftCell="A8" workbookViewId="0">
      <selection sqref="A1:B1"/>
    </sheetView>
  </sheetViews>
  <sheetFormatPr defaultRowHeight="15"/>
  <cols>
    <col min="1" max="1" width="34" bestFit="1" customWidth="1"/>
    <col min="2" max="2" width="65.85546875" customWidth="1"/>
  </cols>
  <sheetData>
    <row r="1" spans="1:2">
      <c r="A1" s="261" t="s">
        <v>2335</v>
      </c>
      <c r="B1" s="261" t="s">
        <v>2336</v>
      </c>
    </row>
    <row r="2" spans="1:2">
      <c r="A2" t="s">
        <v>19</v>
      </c>
      <c r="B2" t="s">
        <v>19</v>
      </c>
    </row>
    <row r="3" spans="1:2">
      <c r="A3" t="s">
        <v>20</v>
      </c>
      <c r="B3" t="s">
        <v>20</v>
      </c>
    </row>
    <row r="4" spans="1:2">
      <c r="A4" t="s">
        <v>0</v>
      </c>
      <c r="B4" t="s">
        <v>0</v>
      </c>
    </row>
    <row r="5" spans="1:2">
      <c r="A5" t="s">
        <v>2322</v>
      </c>
      <c r="B5" t="s">
        <v>1</v>
      </c>
    </row>
    <row r="6" spans="1:2">
      <c r="A6" t="s">
        <v>2319</v>
      </c>
      <c r="B6" t="s">
        <v>2</v>
      </c>
    </row>
    <row r="7" spans="1:2">
      <c r="A7" t="s">
        <v>2306</v>
      </c>
      <c r="B7" t="s">
        <v>2306</v>
      </c>
    </row>
    <row r="8" spans="1:2">
      <c r="A8" t="s">
        <v>2307</v>
      </c>
      <c r="B8" t="s">
        <v>2307</v>
      </c>
    </row>
    <row r="9" spans="1:2">
      <c r="A9" t="s">
        <v>3</v>
      </c>
      <c r="B9" t="s">
        <v>3</v>
      </c>
    </row>
    <row r="10" spans="1:2">
      <c r="A10" t="s">
        <v>2323</v>
      </c>
      <c r="B10" t="s">
        <v>4</v>
      </c>
    </row>
    <row r="11" spans="1:2">
      <c r="A11" t="s">
        <v>2320</v>
      </c>
      <c r="B11" t="s">
        <v>5</v>
      </c>
    </row>
    <row r="12" spans="1:2">
      <c r="A12" t="s">
        <v>2321</v>
      </c>
      <c r="B12" t="s">
        <v>6</v>
      </c>
    </row>
    <row r="13" spans="1:2">
      <c r="A13" t="s">
        <v>2324</v>
      </c>
      <c r="B13" t="s">
        <v>7</v>
      </c>
    </row>
    <row r="14" spans="1:2">
      <c r="A14" t="s">
        <v>2325</v>
      </c>
      <c r="B14" t="s">
        <v>8</v>
      </c>
    </row>
    <row r="15" spans="1:2">
      <c r="A15" t="s">
        <v>2326</v>
      </c>
      <c r="B15" t="s">
        <v>9</v>
      </c>
    </row>
    <row r="16" spans="1:2">
      <c r="A16" t="s">
        <v>2327</v>
      </c>
      <c r="B16" t="s">
        <v>10</v>
      </c>
    </row>
    <row r="17" spans="1:2">
      <c r="A17" t="s">
        <v>2328</v>
      </c>
      <c r="B17" t="s">
        <v>11</v>
      </c>
    </row>
    <row r="18" spans="1:2">
      <c r="A18" t="s">
        <v>2331</v>
      </c>
      <c r="B18" t="s">
        <v>12</v>
      </c>
    </row>
    <row r="19" spans="1:2">
      <c r="A19" t="s">
        <v>2329</v>
      </c>
      <c r="B19" t="s">
        <v>2329</v>
      </c>
    </row>
    <row r="20" spans="1:2">
      <c r="A20" t="s">
        <v>2332</v>
      </c>
      <c r="B20" t="s">
        <v>13</v>
      </c>
    </row>
    <row r="21" spans="1:2">
      <c r="A21" t="s">
        <v>14</v>
      </c>
      <c r="B21" t="s">
        <v>14</v>
      </c>
    </row>
    <row r="22" spans="1:2">
      <c r="A22" t="s">
        <v>2334</v>
      </c>
      <c r="B22" t="s">
        <v>15</v>
      </c>
    </row>
    <row r="23" spans="1:2">
      <c r="A23" t="s">
        <v>2333</v>
      </c>
      <c r="B23" t="s">
        <v>16</v>
      </c>
    </row>
    <row r="24" spans="1:2">
      <c r="A24" t="s">
        <v>2330</v>
      </c>
      <c r="B24" t="s">
        <v>17</v>
      </c>
    </row>
    <row r="25" spans="1:2">
      <c r="A25" t="s">
        <v>18</v>
      </c>
      <c r="B25" t="s">
        <v>18</v>
      </c>
    </row>
    <row r="26" spans="1:2">
      <c r="A26" t="s">
        <v>2317</v>
      </c>
      <c r="B26" t="s">
        <v>2317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4" workbookViewId="0">
      <selection activeCell="A4" sqref="A4:H26"/>
    </sheetView>
  </sheetViews>
  <sheetFormatPr defaultRowHeight="15"/>
  <cols>
    <col min="1" max="1" width="21" customWidth="1"/>
    <col min="2" max="2" width="21.140625" bestFit="1" customWidth="1"/>
    <col min="3" max="3" width="4" bestFit="1" customWidth="1"/>
    <col min="4" max="5" width="3.7109375" bestFit="1" customWidth="1"/>
    <col min="6" max="6" width="4" bestFit="1" customWidth="1"/>
    <col min="7" max="7" width="3.7109375" bestFit="1" customWidth="1"/>
    <col min="8" max="8" width="4" bestFit="1" customWidth="1"/>
    <col min="9" max="9" width="18.28515625" bestFit="1" customWidth="1"/>
  </cols>
  <sheetData>
    <row r="1" spans="1:8">
      <c r="A1" s="262" t="s">
        <v>2317</v>
      </c>
      <c r="B1" t="s">
        <v>2340</v>
      </c>
    </row>
    <row r="3" spans="1:8">
      <c r="A3" s="262" t="s">
        <v>2339</v>
      </c>
      <c r="B3" s="262" t="s">
        <v>2341</v>
      </c>
    </row>
    <row r="4" spans="1:8" ht="197.25">
      <c r="A4" s="262" t="s">
        <v>2337</v>
      </c>
      <c r="B4" s="265" t="s">
        <v>38</v>
      </c>
      <c r="C4" s="265" t="s">
        <v>1211</v>
      </c>
      <c r="D4" s="265" t="s">
        <v>152</v>
      </c>
      <c r="E4" s="265" t="s">
        <v>21</v>
      </c>
      <c r="F4" s="265" t="s">
        <v>35</v>
      </c>
      <c r="G4" s="265" t="s">
        <v>36</v>
      </c>
      <c r="H4" s="265" t="s">
        <v>2338</v>
      </c>
    </row>
    <row r="5" spans="1:8">
      <c r="A5" s="263" t="s">
        <v>1461</v>
      </c>
      <c r="B5" s="264">
        <v>6</v>
      </c>
      <c r="C5" s="264"/>
      <c r="D5" s="264"/>
      <c r="E5" s="264"/>
      <c r="F5" s="264"/>
      <c r="G5" s="264">
        <v>2</v>
      </c>
      <c r="H5" s="264">
        <v>8</v>
      </c>
    </row>
    <row r="6" spans="1:8">
      <c r="A6" s="263" t="s">
        <v>1492</v>
      </c>
      <c r="B6" s="264">
        <v>4</v>
      </c>
      <c r="C6" s="264">
        <v>3</v>
      </c>
      <c r="D6" s="264"/>
      <c r="E6" s="264">
        <v>2</v>
      </c>
      <c r="F6" s="264">
        <v>1</v>
      </c>
      <c r="G6" s="264">
        <v>1</v>
      </c>
      <c r="H6" s="264">
        <v>11</v>
      </c>
    </row>
    <row r="7" spans="1:8">
      <c r="A7" s="263" t="s">
        <v>1533</v>
      </c>
      <c r="B7" s="264">
        <v>2</v>
      </c>
      <c r="C7" s="264">
        <v>11</v>
      </c>
      <c r="D7" s="264"/>
      <c r="E7" s="264"/>
      <c r="F7" s="264">
        <v>2</v>
      </c>
      <c r="G7" s="264">
        <v>1</v>
      </c>
      <c r="H7" s="264">
        <v>16</v>
      </c>
    </row>
    <row r="8" spans="1:8">
      <c r="A8" s="263" t="s">
        <v>1051</v>
      </c>
      <c r="B8" s="264">
        <v>12</v>
      </c>
      <c r="C8" s="264">
        <v>4</v>
      </c>
      <c r="D8" s="264">
        <v>11</v>
      </c>
      <c r="E8" s="264">
        <v>8</v>
      </c>
      <c r="F8" s="264">
        <v>3</v>
      </c>
      <c r="G8" s="264">
        <v>7</v>
      </c>
      <c r="H8" s="264">
        <v>45</v>
      </c>
    </row>
    <row r="9" spans="1:8">
      <c r="A9" s="263" t="s">
        <v>826</v>
      </c>
      <c r="B9" s="264">
        <v>15</v>
      </c>
      <c r="C9" s="264">
        <v>9</v>
      </c>
      <c r="D9" s="264">
        <v>4</v>
      </c>
      <c r="E9" s="264">
        <v>10</v>
      </c>
      <c r="F9" s="264">
        <v>3</v>
      </c>
      <c r="G9" s="264">
        <v>14</v>
      </c>
      <c r="H9" s="264">
        <v>55</v>
      </c>
    </row>
    <row r="10" spans="1:8">
      <c r="A10" s="263" t="s">
        <v>1232</v>
      </c>
      <c r="B10" s="264">
        <v>10</v>
      </c>
      <c r="C10" s="264">
        <v>4</v>
      </c>
      <c r="D10" s="264">
        <v>6</v>
      </c>
      <c r="E10" s="264">
        <v>8</v>
      </c>
      <c r="F10" s="264">
        <v>11</v>
      </c>
      <c r="G10" s="264">
        <v>8</v>
      </c>
      <c r="H10" s="264">
        <v>47</v>
      </c>
    </row>
    <row r="11" spans="1:8">
      <c r="A11" s="263" t="s">
        <v>1416</v>
      </c>
      <c r="B11" s="264">
        <v>6</v>
      </c>
      <c r="C11" s="264"/>
      <c r="D11" s="264">
        <v>2</v>
      </c>
      <c r="E11" s="264">
        <v>1</v>
      </c>
      <c r="F11" s="264">
        <v>3</v>
      </c>
      <c r="G11" s="264">
        <v>3</v>
      </c>
      <c r="H11" s="264">
        <v>15</v>
      </c>
    </row>
    <row r="12" spans="1:8">
      <c r="A12" s="263" t="s">
        <v>1585</v>
      </c>
      <c r="B12" s="264">
        <v>214</v>
      </c>
      <c r="C12" s="264">
        <v>1</v>
      </c>
      <c r="D12" s="264">
        <v>1</v>
      </c>
      <c r="E12" s="264">
        <v>4</v>
      </c>
      <c r="F12" s="264">
        <v>3</v>
      </c>
      <c r="G12" s="264">
        <v>2</v>
      </c>
      <c r="H12" s="264">
        <v>225</v>
      </c>
    </row>
    <row r="13" spans="1:8">
      <c r="A13" s="263" t="s">
        <v>139</v>
      </c>
      <c r="B13" s="264">
        <v>6</v>
      </c>
      <c r="C13" s="264">
        <v>18</v>
      </c>
      <c r="D13" s="264">
        <v>4</v>
      </c>
      <c r="E13" s="264">
        <v>1</v>
      </c>
      <c r="F13" s="264">
        <v>8</v>
      </c>
      <c r="G13" s="264">
        <v>1</v>
      </c>
      <c r="H13" s="264">
        <v>38</v>
      </c>
    </row>
    <row r="14" spans="1:8">
      <c r="A14" s="263" t="s">
        <v>240</v>
      </c>
      <c r="B14" s="264">
        <v>47</v>
      </c>
      <c r="C14" s="264">
        <v>7</v>
      </c>
      <c r="D14" s="264">
        <v>3</v>
      </c>
      <c r="E14" s="264"/>
      <c r="F14" s="264">
        <v>16</v>
      </c>
      <c r="G14" s="264">
        <v>11</v>
      </c>
      <c r="H14" s="264">
        <v>84</v>
      </c>
    </row>
    <row r="15" spans="1:8">
      <c r="A15" s="263" t="s">
        <v>78</v>
      </c>
      <c r="B15" s="264">
        <v>8</v>
      </c>
      <c r="C15" s="264">
        <v>3</v>
      </c>
      <c r="D15" s="264"/>
      <c r="E15" s="264">
        <v>4</v>
      </c>
      <c r="F15" s="264">
        <v>6</v>
      </c>
      <c r="G15" s="264">
        <v>2</v>
      </c>
      <c r="H15" s="264">
        <v>23</v>
      </c>
    </row>
    <row r="16" spans="1:8">
      <c r="A16" s="263" t="s">
        <v>46</v>
      </c>
      <c r="B16" s="264">
        <v>1</v>
      </c>
      <c r="C16" s="264">
        <v>3</v>
      </c>
      <c r="D16" s="264"/>
      <c r="E16" s="264">
        <v>1</v>
      </c>
      <c r="F16" s="264"/>
      <c r="G16" s="264"/>
      <c r="H16" s="264">
        <v>5</v>
      </c>
    </row>
    <row r="17" spans="1:8">
      <c r="A17" s="263" t="s">
        <v>564</v>
      </c>
      <c r="B17" s="264">
        <v>18</v>
      </c>
      <c r="C17" s="264">
        <v>6</v>
      </c>
      <c r="D17" s="264">
        <v>2</v>
      </c>
      <c r="E17" s="264">
        <v>4</v>
      </c>
      <c r="F17" s="264">
        <v>20</v>
      </c>
      <c r="G17" s="264">
        <v>8</v>
      </c>
      <c r="H17" s="264">
        <v>58</v>
      </c>
    </row>
    <row r="18" spans="1:8">
      <c r="A18" s="263" t="s">
        <v>861</v>
      </c>
      <c r="B18" s="264">
        <v>12</v>
      </c>
      <c r="C18" s="264">
        <v>22</v>
      </c>
      <c r="D18" s="264">
        <v>2</v>
      </c>
      <c r="E18" s="264">
        <v>19</v>
      </c>
      <c r="F18" s="264">
        <v>4</v>
      </c>
      <c r="G18" s="264">
        <v>1</v>
      </c>
      <c r="H18" s="264">
        <v>60</v>
      </c>
    </row>
    <row r="19" spans="1:8">
      <c r="A19" s="263" t="s">
        <v>2035</v>
      </c>
      <c r="B19" s="264">
        <v>4</v>
      </c>
      <c r="C19" s="264"/>
      <c r="D19" s="264">
        <v>2</v>
      </c>
      <c r="E19" s="264">
        <v>3</v>
      </c>
      <c r="F19" s="264">
        <v>17</v>
      </c>
      <c r="G19" s="264"/>
      <c r="H19" s="264">
        <v>26</v>
      </c>
    </row>
    <row r="20" spans="1:8">
      <c r="A20" s="263" t="s">
        <v>1798</v>
      </c>
      <c r="B20" s="264">
        <v>18</v>
      </c>
      <c r="C20" s="264">
        <v>11</v>
      </c>
      <c r="D20" s="264"/>
      <c r="E20" s="264">
        <v>8</v>
      </c>
      <c r="F20" s="264">
        <v>5</v>
      </c>
      <c r="G20" s="264">
        <v>7</v>
      </c>
      <c r="H20" s="264">
        <v>49</v>
      </c>
    </row>
    <row r="21" spans="1:8">
      <c r="A21" s="263" t="s">
        <v>1916</v>
      </c>
      <c r="B21" s="264">
        <v>7</v>
      </c>
      <c r="C21" s="264">
        <v>6</v>
      </c>
      <c r="D21" s="264">
        <v>2</v>
      </c>
      <c r="E21" s="264">
        <v>5</v>
      </c>
      <c r="F21" s="264">
        <v>1</v>
      </c>
      <c r="G21" s="264">
        <v>6</v>
      </c>
      <c r="H21" s="264">
        <v>27</v>
      </c>
    </row>
    <row r="22" spans="1:8">
      <c r="A22" s="263" t="s">
        <v>2106</v>
      </c>
      <c r="B22" s="264">
        <v>6</v>
      </c>
      <c r="C22" s="264">
        <v>10</v>
      </c>
      <c r="D22" s="264">
        <v>8</v>
      </c>
      <c r="E22" s="264">
        <v>4</v>
      </c>
      <c r="F22" s="264">
        <v>1</v>
      </c>
      <c r="G22" s="264">
        <v>1</v>
      </c>
      <c r="H22" s="264">
        <v>30</v>
      </c>
    </row>
    <row r="23" spans="1:8">
      <c r="A23" s="263" t="s">
        <v>1991</v>
      </c>
      <c r="B23" s="264">
        <v>2</v>
      </c>
      <c r="C23" s="264">
        <v>1</v>
      </c>
      <c r="D23" s="264"/>
      <c r="E23" s="264"/>
      <c r="F23" s="264">
        <v>27</v>
      </c>
      <c r="G23" s="264">
        <v>1</v>
      </c>
      <c r="H23" s="264">
        <v>31</v>
      </c>
    </row>
    <row r="24" spans="1:8">
      <c r="A24" s="263" t="s">
        <v>2194</v>
      </c>
      <c r="B24" s="264"/>
      <c r="C24" s="264">
        <v>1</v>
      </c>
      <c r="D24" s="264"/>
      <c r="E24" s="264"/>
      <c r="F24" s="264"/>
      <c r="G24" s="264"/>
      <c r="H24" s="264">
        <v>1</v>
      </c>
    </row>
    <row r="25" spans="1:8">
      <c r="A25" s="263" t="s">
        <v>2200</v>
      </c>
      <c r="B25" s="264">
        <v>5</v>
      </c>
      <c r="C25" s="264"/>
      <c r="D25" s="264">
        <v>3</v>
      </c>
      <c r="E25" s="264">
        <v>1</v>
      </c>
      <c r="F25" s="264">
        <v>5</v>
      </c>
      <c r="G25" s="264">
        <v>4</v>
      </c>
      <c r="H25" s="264">
        <v>18</v>
      </c>
    </row>
    <row r="26" spans="1:8">
      <c r="A26" s="263" t="s">
        <v>2338</v>
      </c>
      <c r="B26" s="264">
        <v>403</v>
      </c>
      <c r="C26" s="264">
        <v>120</v>
      </c>
      <c r="D26" s="264">
        <v>50</v>
      </c>
      <c r="E26" s="264">
        <v>83</v>
      </c>
      <c r="F26" s="264">
        <v>136</v>
      </c>
      <c r="G26" s="264">
        <v>80</v>
      </c>
      <c r="H26" s="264">
        <v>872</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topLeftCell="A3" workbookViewId="0">
      <selection activeCell="D15" sqref="D15"/>
    </sheetView>
  </sheetViews>
  <sheetFormatPr defaultRowHeight="15"/>
  <cols>
    <col min="1" max="1" width="26.42578125" style="267" customWidth="1"/>
    <col min="2" max="2" width="20.140625" customWidth="1"/>
    <col min="3" max="3" width="7.5703125" customWidth="1"/>
    <col min="4" max="4" width="14.28515625" customWidth="1"/>
    <col min="5" max="5" width="11.42578125" customWidth="1"/>
    <col min="6" max="6" width="11" customWidth="1"/>
    <col min="7" max="7" width="8.140625" customWidth="1"/>
    <col min="8" max="8" width="9.28515625" bestFit="1" customWidth="1"/>
    <col min="9" max="9" width="9" customWidth="1"/>
    <col min="10" max="10" width="5.42578125" customWidth="1"/>
    <col min="11" max="11" width="7.5703125" customWidth="1"/>
    <col min="12" max="12" width="18.28515625" customWidth="1"/>
    <col min="13" max="13" width="9.28515625" bestFit="1" customWidth="1"/>
    <col min="14" max="14" width="9" customWidth="1"/>
    <col min="15" max="15" width="5.42578125" customWidth="1"/>
    <col min="16" max="16" width="7.5703125" customWidth="1"/>
    <col min="17" max="17" width="18.28515625" bestFit="1" customWidth="1"/>
  </cols>
  <sheetData>
    <row r="1" spans="1:2">
      <c r="A1"/>
    </row>
    <row r="2" spans="1:2">
      <c r="A2" s="266" t="s">
        <v>2317</v>
      </c>
      <c r="B2" s="267" t="s">
        <v>2340</v>
      </c>
    </row>
    <row r="3" spans="1:2">
      <c r="A3"/>
    </row>
    <row r="4" spans="1:2">
      <c r="A4" s="266" t="s">
        <v>2337</v>
      </c>
      <c r="B4" s="267" t="s">
        <v>2339</v>
      </c>
    </row>
    <row r="5" spans="1:2">
      <c r="A5" s="263" t="s">
        <v>1211</v>
      </c>
      <c r="B5" s="268">
        <v>120</v>
      </c>
    </row>
    <row r="6" spans="1:2">
      <c r="A6" s="269" t="s">
        <v>449</v>
      </c>
      <c r="B6" s="268">
        <v>12</v>
      </c>
    </row>
    <row r="7" spans="1:2">
      <c r="A7" s="269" t="s">
        <v>216</v>
      </c>
      <c r="B7" s="268">
        <v>23</v>
      </c>
    </row>
    <row r="8" spans="1:2">
      <c r="A8" s="269" t="s">
        <v>2312</v>
      </c>
      <c r="B8" s="268">
        <v>9</v>
      </c>
    </row>
    <row r="9" spans="1:2">
      <c r="A9" s="269" t="s">
        <v>2311</v>
      </c>
      <c r="B9" s="268">
        <v>9</v>
      </c>
    </row>
    <row r="10" spans="1:2">
      <c r="A10" s="269" t="s">
        <v>213</v>
      </c>
      <c r="B10" s="268">
        <v>2</v>
      </c>
    </row>
    <row r="11" spans="1:2">
      <c r="A11" s="269" t="s">
        <v>204</v>
      </c>
      <c r="B11" s="268">
        <v>14</v>
      </c>
    </row>
    <row r="12" spans="1:2">
      <c r="A12" s="269" t="s">
        <v>29</v>
      </c>
      <c r="B12" s="268">
        <v>12</v>
      </c>
    </row>
    <row r="13" spans="1:2">
      <c r="A13" s="269" t="s">
        <v>2310</v>
      </c>
      <c r="B13" s="268">
        <v>21</v>
      </c>
    </row>
    <row r="14" spans="1:2">
      <c r="A14" s="269" t="s">
        <v>23</v>
      </c>
      <c r="B14" s="268">
        <v>16</v>
      </c>
    </row>
    <row r="15" spans="1:2">
      <c r="A15" s="269" t="s">
        <v>2342</v>
      </c>
      <c r="B15" s="268">
        <v>2</v>
      </c>
    </row>
    <row r="16" spans="1:2">
      <c r="A16" s="263" t="s">
        <v>21</v>
      </c>
      <c r="B16" s="268">
        <v>83</v>
      </c>
    </row>
    <row r="17" spans="1:2">
      <c r="A17" s="269" t="s">
        <v>2308</v>
      </c>
      <c r="B17" s="268">
        <v>26</v>
      </c>
    </row>
    <row r="18" spans="1:2">
      <c r="A18" s="269" t="s">
        <v>1169</v>
      </c>
      <c r="B18" s="268">
        <v>40</v>
      </c>
    </row>
    <row r="19" spans="1:2">
      <c r="A19" s="269" t="s">
        <v>928</v>
      </c>
      <c r="B19" s="268">
        <v>14</v>
      </c>
    </row>
    <row r="20" spans="1:2">
      <c r="A20" s="269" t="s">
        <v>2309</v>
      </c>
      <c r="B20" s="268">
        <v>2</v>
      </c>
    </row>
    <row r="21" spans="1:2">
      <c r="A21" s="269" t="s">
        <v>2342</v>
      </c>
      <c r="B21" s="268">
        <v>1</v>
      </c>
    </row>
    <row r="22" spans="1:2">
      <c r="A22" s="263" t="s">
        <v>36</v>
      </c>
      <c r="B22" s="268">
        <v>80</v>
      </c>
    </row>
    <row r="23" spans="1:2">
      <c r="A23" s="269" t="s">
        <v>265</v>
      </c>
      <c r="B23" s="268">
        <v>28</v>
      </c>
    </row>
    <row r="24" spans="1:2">
      <c r="A24" s="269" t="s">
        <v>2342</v>
      </c>
      <c r="B24" s="268">
        <v>52</v>
      </c>
    </row>
    <row r="25" spans="1:2">
      <c r="A25" s="263" t="s">
        <v>2338</v>
      </c>
      <c r="B25" s="268">
        <v>283</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DATI</vt:lpstr>
      <vt:lpstr>Legenda</vt:lpstr>
      <vt:lpstr>REGxCATEG</vt:lpstr>
      <vt:lpstr>sotto_CATEG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Marino Gianluca</dc:creator>
  <cp:lastModifiedBy>Conforti Davide</cp:lastModifiedBy>
  <dcterms:created xsi:type="dcterms:W3CDTF">2020-07-03T10:00:14Z</dcterms:created>
  <dcterms:modified xsi:type="dcterms:W3CDTF">2020-07-15T14:28:06Z</dcterms:modified>
</cp:coreProperties>
</file>