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.conforti\Downloads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15270" windowHeight="4245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29" i="1" l="1"/>
  <c r="F31" i="1" s="1"/>
</calcChain>
</file>

<file path=xl/sharedStrings.xml><?xml version="1.0" encoding="utf-8"?>
<sst xmlns="http://schemas.openxmlformats.org/spreadsheetml/2006/main" count="55" uniqueCount="34">
  <si>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</si>
  <si>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</si>
  <si>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</si>
  <si>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</si>
  <si>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</si>
  <si>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</si>
  <si>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</si>
  <si>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</si>
  <si>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</si>
  <si>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</si>
  <si>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</si>
  <si>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</si>
  <si>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</si>
  <si>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</si>
  <si>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</si>
  <si>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</si>
  <si>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</si>
  <si>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</si>
  <si>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</si>
  <si>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</si>
  <si>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</si>
  <si>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</si>
  <si>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</si>
  <si>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</si>
  <si>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</si>
  <si>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</si>
  <si>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</si>
  <si>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</si>
  <si>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</si>
  <si>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</si>
  <si>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</si>
  <si>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2022 (MARZO)</t>
  </si>
  <si>
    <t>PREZZO DI RIFERIMENTO 2022 (MAGGIO*)</t>
  </si>
  <si>
    <t xml:space="preserve">* Il prezzo è aggiornato a seguito di approfondimento istruttorio straordinario dell’Autorità effettuato nel mese di aprile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</si>
</sst>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  <font>
      <sz val="16"/>
      <color theme="0"/>
      <name val="Titillium"/>
      <family val="3"/>
    </font>
    <font>
      <sz val="10"/>
      <color theme="1"/>
      <name val="Titillium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165" fontId="14" fillId="0" borderId="9" xfId="1" applyNumberFormat="1" applyFont="1" applyFill="1" applyBorder="1" applyAlignment="1">
      <alignment horizontal="center" vertical="center"/>
    </xf>
    <xf numFmtId="0" fontId="15" fillId="0" borderId="4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F5" sqref="F5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31" t="s">
        <v>30</v>
      </c>
      <c r="B2" s="31"/>
      <c r="C2" s="31"/>
      <c r="D2" s="31"/>
      <c r="E2" s="31"/>
      <c r="F2" s="31"/>
    </row>
    <row r="3" spans="1:10" ht="39" customHeight="1" x14ac:dyDescent="0.25">
      <c r="A3" s="32"/>
      <c r="B3" s="32"/>
      <c r="C3" s="32"/>
      <c r="D3" s="32"/>
      <c r="E3" s="32"/>
      <c r="F3" s="32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12</v>
      </c>
      <c r="G8" s="2">
        <f>IF(F8=C8,-0.0411,IF(F8=D8,-0.0475,0))</f>
        <v>-4.1099999999999998E-2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15</v>
      </c>
      <c r="G9" s="2">
        <f>IF(F9=B9,0.0237,0)</f>
        <v>2.3699999999999999E-2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IF(F11=B11,-0.0118,0)</f>
        <v>-1.18E-2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1000</v>
      </c>
      <c r="G13" s="2">
        <f>2.8657/F13</f>
        <v>2.8657000000000001E-3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1.9616657000000002</v>
      </c>
      <c r="G15" s="2">
        <f>SUM(G1:G13)</f>
        <v>1.9616657000000002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2.0247332522549999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2.2179056826821553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2.2943790706210363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2.3173228613272467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2.4194472798259388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2.647262435694349</v>
      </c>
    </row>
    <row r="28" spans="1:7" ht="30" hidden="1" customHeight="1" x14ac:dyDescent="0.45">
      <c r="A28" s="27" t="s">
        <v>23</v>
      </c>
      <c r="B28" s="25"/>
      <c r="C28" s="25"/>
      <c r="D28" s="25"/>
      <c r="E28" s="25"/>
      <c r="F28" s="28">
        <v>3.8710000000000001E-2</v>
      </c>
    </row>
    <row r="29" spans="1:7" ht="30" hidden="1" customHeight="1" x14ac:dyDescent="0.6">
      <c r="A29" s="18" t="s">
        <v>31</v>
      </c>
      <c r="B29" s="25"/>
      <c r="C29" s="25"/>
      <c r="D29" s="25"/>
      <c r="E29" s="25"/>
      <c r="F29" s="26">
        <f>F27*(1+F28)</f>
        <v>2.7497379645800772</v>
      </c>
    </row>
    <row r="30" spans="1:7" ht="30" hidden="1" customHeight="1" x14ac:dyDescent="0.45">
      <c r="A30" s="27" t="s">
        <v>23</v>
      </c>
      <c r="B30" s="25"/>
      <c r="C30" s="25"/>
      <c r="D30" s="25"/>
      <c r="E30" s="25"/>
      <c r="F30" s="29">
        <v>0.5</v>
      </c>
    </row>
    <row r="31" spans="1:7" ht="30" customHeight="1" x14ac:dyDescent="0.6">
      <c r="A31" s="18" t="s">
        <v>32</v>
      </c>
      <c r="B31" s="25"/>
      <c r="C31" s="25"/>
      <c r="D31" s="25"/>
      <c r="E31" s="25"/>
      <c r="F31" s="26">
        <f>F29*(1+F30)</f>
        <v>4.1246069468701156</v>
      </c>
    </row>
    <row r="32" spans="1:7" ht="15.75" x14ac:dyDescent="0.3">
      <c r="A32" s="30" t="s">
        <v>33</v>
      </c>
    </row>
  </sheetData>
  <sheetProtection algorithmName="SHA-512" hashValue="6VxtkQByHk90QYX0zM+cHvfbPxbYpd//Jjs25wYYxWxmzS4tZaB7krlWr3vZTtrY7k0LcGl7MnTggRScgMP3tw==" saltValue="tjyhSH5k5ztEbISwV/PcLA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5B4253-A6F1-4338-825C-8F044D66F17D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dcterms:created xsi:type="dcterms:W3CDTF">2016-09-09T09:06:42Z</dcterms:created>
  <dcterms:modified xsi:type="dcterms:W3CDTF">2022-05-24T05:47:26Z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