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conforti\Desktop\CartaNOVEMBRE2022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16725" windowHeight="762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  <c r="F27" i="1" s="1"/>
  <c r="F29" i="1" l="1"/>
  <c r="F31" i="1" s="1"/>
  <c r="F33" i="1" s="1"/>
  <c r="F35" i="1" s="1"/>
</calcChain>
</file>

<file path=xl/sharedStrings.xml><?xml version="1.0" encoding="utf-8"?>
<sst xmlns="http://schemas.openxmlformats.org/spreadsheetml/2006/main" count="58" uniqueCount="35">
  <si>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</si>
  <si>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</si>
  <si>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</si>
  <si>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</si>
  <si>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</si>
  <si>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</si>
  <si>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</si>
  <si>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</si>
  <si>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</si>
  <si>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</si>
  <si>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</si>
  <si>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</si>
  <si>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</si>
  <si>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</si>
  <si>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</si>
  <si>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</si>
  <si>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</si>
  <si>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</si>
  <si>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</si>
  <si>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</si>
  <si>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</si>
  <si>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</si>
  <si>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</si>
  <si>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</si>
  <si>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</si>
  <si>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</si>
  <si>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</si>
  <si>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 (SETTEMBRE)</t>
  </si>
  <si>
    <t>PREZZO DI RIFERIMENTO 2022 (GENNAIO)</t>
  </si>
  <si>
    <t>TIPOLOGIA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</si>
  <si>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 dopo aver selezionato le modalità di interesse per cisacuna variabile)</t>
    </r>
    <r>
      <rPr>
        <b/>
        <sz val="12"/>
        <color theme="1"/>
        <rFont val="Gotham"/>
      </rPr>
      <t xml:space="preserve"> </t>
    </r>
  </si>
  <si>
    <t>PREZZO DI RIFERIMENTO 2022 (MARZO)</t>
  </si>
  <si>
    <t>PREZZO DI RIFERIMENTO 2022 (MAGGIO*)</t>
  </si>
  <si>
    <t>PREZZO DI RIFERIMENTO 2022 (OTTOBRE)</t>
  </si>
  <si>
    <t>PREZZO DI RIFERIMENTO 2022 (NOVEMBRE)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</si>
</sst>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165" fontId="5" fillId="0" borderId="9" xfId="1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" zoomScale="90" zoomScaleNormal="90" workbookViewId="0">
      <selection activeCell="F34" sqref="F34"/>
    </sheetView>
  </sheetViews>
  <sheetFormatPr defaultColWidth="34.42578125" defaultRowHeight="15" x14ac:dyDescent="0.2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customHeight="1" x14ac:dyDescent="0.25">
      <c r="A2" s="30" t="s">
        <v>30</v>
      </c>
      <c r="B2" s="30"/>
      <c r="C2" s="30"/>
      <c r="D2" s="30"/>
      <c r="E2" s="30"/>
      <c r="F2" s="30"/>
    </row>
    <row r="3" spans="1:10" ht="39" customHeight="1" x14ac:dyDescent="0.25">
      <c r="A3" s="31"/>
      <c r="B3" s="31"/>
      <c r="C3" s="31"/>
      <c r="D3" s="31"/>
      <c r="E3" s="31"/>
      <c r="F3" s="31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2</v>
      </c>
      <c r="G5" s="2">
        <f>IF(F5=B5,-0.1487,IF(F5=C5,-0.1176,IF(F5=D5,-0.071,0)))</f>
        <v>-0.1176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30" x14ac:dyDescent="0.55000000000000004">
      <c r="A7" s="9" t="s">
        <v>29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11</v>
      </c>
      <c r="G8" s="2">
        <f>IF(F8=C8,-0.0411,IF(F8=D8,-0.0475,0))</f>
        <v>0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16</v>
      </c>
      <c r="G9" s="2">
        <f>IF(F9=B9,0.0237,0)</f>
        <v>0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15</v>
      </c>
      <c r="G11" s="2">
        <f>IF(F11=B11,-0.0118,0)</f>
        <v>-1.18E-2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1000</v>
      </c>
      <c r="G13" s="2">
        <f>2.8657/F13</f>
        <v>2.8657000000000001E-3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1.9790657</v>
      </c>
      <c r="G15" s="2">
        <f>SUM(G1:G13)</f>
        <v>1.9790657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19"/>
      <c r="C17" s="19"/>
      <c r="D17" s="19"/>
      <c r="E17" s="19"/>
      <c r="F17" s="20">
        <f>F15*(1+F16)</f>
        <v>2.0426926622549999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1" t="s">
        <v>24</v>
      </c>
      <c r="B19" s="22"/>
      <c r="C19" s="22"/>
      <c r="D19" s="22"/>
      <c r="E19" s="22"/>
      <c r="F19" s="23">
        <f>F17*(1+F18)</f>
        <v>2.2375785346256185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1" t="s">
        <v>25</v>
      </c>
      <c r="B21" s="19"/>
      <c r="C21" s="19"/>
      <c r="D21" s="19"/>
      <c r="E21" s="19"/>
      <c r="F21" s="24">
        <f>F19*(1+F20)</f>
        <v>2.3147302424995102</v>
      </c>
      <c r="G21" s="2"/>
    </row>
    <row r="22" spans="1:7" ht="30" hidden="1" customHeight="1" x14ac:dyDescent="0.45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hidden="1" customHeight="1" x14ac:dyDescent="0.6">
      <c r="A23" s="18" t="s">
        <v>26</v>
      </c>
      <c r="B23" s="25"/>
      <c r="C23" s="25"/>
      <c r="D23" s="25"/>
      <c r="E23" s="25"/>
      <c r="F23" s="20">
        <f>F21*(1+F22)</f>
        <v>2.3378775449245053</v>
      </c>
    </row>
    <row r="24" spans="1:7" ht="30" hidden="1" customHeight="1" x14ac:dyDescent="0.45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hidden="1" customHeight="1" x14ac:dyDescent="0.6">
      <c r="A25" s="18" t="s">
        <v>27</v>
      </c>
      <c r="B25" s="25"/>
      <c r="C25" s="25"/>
      <c r="D25" s="25"/>
      <c r="E25" s="25"/>
      <c r="F25" s="20">
        <f>F23*(1+F24)</f>
        <v>2.4409078083293285</v>
      </c>
    </row>
    <row r="26" spans="1:7" ht="30" hidden="1" customHeight="1" x14ac:dyDescent="0.45">
      <c r="A26" s="27" t="s">
        <v>23</v>
      </c>
      <c r="B26" s="25"/>
      <c r="C26" s="25"/>
      <c r="D26" s="25"/>
      <c r="E26" s="25"/>
      <c r="F26" s="17">
        <v>9.4159999999999994E-2</v>
      </c>
    </row>
    <row r="27" spans="1:7" ht="30" hidden="1" customHeight="1" x14ac:dyDescent="0.6">
      <c r="A27" s="18" t="s">
        <v>28</v>
      </c>
      <c r="B27" s="25"/>
      <c r="C27" s="25"/>
      <c r="D27" s="25"/>
      <c r="E27" s="25"/>
      <c r="F27" s="26">
        <f>F25*(1+F26)</f>
        <v>2.6707436875616182</v>
      </c>
    </row>
    <row r="28" spans="1:7" ht="30" hidden="1" customHeight="1" x14ac:dyDescent="0.45">
      <c r="A28" s="27" t="s">
        <v>23</v>
      </c>
      <c r="B28" s="25"/>
      <c r="C28" s="25"/>
      <c r="D28" s="25"/>
      <c r="E28" s="25"/>
      <c r="F28" s="28">
        <v>3.8710000000000001E-2</v>
      </c>
    </row>
    <row r="29" spans="1:7" ht="30" hidden="1" customHeight="1" x14ac:dyDescent="0.6">
      <c r="A29" s="18" t="s">
        <v>31</v>
      </c>
      <c r="B29" s="25"/>
      <c r="C29" s="25"/>
      <c r="D29" s="25"/>
      <c r="E29" s="25"/>
      <c r="F29" s="26">
        <f>F27*(1+F28)</f>
        <v>2.7741281757071286</v>
      </c>
    </row>
    <row r="30" spans="1:7" ht="30" hidden="1" customHeight="1" x14ac:dyDescent="0.45">
      <c r="A30" s="27" t="s">
        <v>23</v>
      </c>
      <c r="B30" s="25"/>
      <c r="C30" s="25"/>
      <c r="D30" s="25"/>
      <c r="E30" s="25"/>
      <c r="F30" s="28">
        <v>0.5</v>
      </c>
    </row>
    <row r="31" spans="1:7" ht="30" hidden="1" customHeight="1" x14ac:dyDescent="0.6">
      <c r="A31" s="18" t="s">
        <v>32</v>
      </c>
      <c r="B31" s="25"/>
      <c r="C31" s="25"/>
      <c r="D31" s="25"/>
      <c r="E31" s="25"/>
      <c r="F31" s="29">
        <f>F29*(1+F30)</f>
        <v>4.161192263560693</v>
      </c>
    </row>
    <row r="32" spans="1:7" ht="30" hidden="1" customHeight="1" x14ac:dyDescent="0.45">
      <c r="A32" s="27" t="s">
        <v>23</v>
      </c>
      <c r="B32" s="25"/>
      <c r="C32" s="25"/>
      <c r="D32" s="25"/>
      <c r="E32" s="25"/>
      <c r="F32" s="28">
        <v>8.7529999999999997E-2</v>
      </c>
    </row>
    <row r="33" spans="1:6" ht="30" hidden="1" customHeight="1" x14ac:dyDescent="0.6">
      <c r="A33" s="18" t="s">
        <v>33</v>
      </c>
      <c r="B33" s="25"/>
      <c r="C33" s="25"/>
      <c r="D33" s="25"/>
      <c r="E33" s="25"/>
      <c r="F33" s="26">
        <f>F31*(1+F32)</f>
        <v>4.5254214223901608</v>
      </c>
    </row>
    <row r="34" spans="1:6" ht="30" customHeight="1" x14ac:dyDescent="0.45">
      <c r="A34" s="27" t="s">
        <v>23</v>
      </c>
      <c r="B34" s="25"/>
      <c r="C34" s="25"/>
      <c r="D34" s="25"/>
      <c r="E34" s="25"/>
      <c r="F34" s="28">
        <v>3.9019999999999999E-2</v>
      </c>
    </row>
    <row r="35" spans="1:6" ht="30" customHeight="1" x14ac:dyDescent="0.6">
      <c r="A35" s="18" t="s">
        <v>34</v>
      </c>
      <c r="B35" s="25"/>
      <c r="C35" s="25"/>
      <c r="D35" s="25"/>
      <c r="E35" s="25"/>
      <c r="F35" s="26">
        <f>F33*(1+F34)</f>
        <v>4.7020033662918248</v>
      </c>
    </row>
  </sheetData>
  <sheetProtection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B4253-A6F1-4338-825C-8F044D66F17D}">
  <ds:schemaRefs>
    <ds:schemaRef ds:uri="http://purl.org/dc/terms/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117BF9-3C8E-48F9-99F5-C30509EE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3D16CB-EFEC-45AB-BD5E-B7543DAAD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dcterms:created xsi:type="dcterms:W3CDTF">2016-09-09T09:06:42Z</dcterms:created>
  <dcterms:modified xsi:type="dcterms:W3CDTF">2022-10-28T05:38:45Z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