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RPCT (FASCIC. . N. 1734 . CIRILLO)\PTPC 2025\all. n. 2\"/>
    </mc:Choice>
  </mc:AlternateContent>
  <xr:revisionPtr revIDLastSave="0" documentId="13_ncr:1_{35A059DD-4973-403D-9C70-8BB840730F81}" xr6:coauthVersionLast="47" xr6:coauthVersionMax="47" xr10:uidLastSave="{00000000-0000-0000-0000-000000000000}"/>
  <bookViews>
    <workbookView xWindow="-120" yWindow="-120" windowWidth="29040" windowHeight="15840"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competenze!$B$1:$D$1</definedName>
    <definedName name="_xlnm.Print_Area" localSheetId="2">Mappatura_processi!$A$1:$U$12</definedName>
    <definedName name="Direzione">!#REF!</definedName>
    <definedName name="impatto">Parametri!$D$16:$D$17</definedName>
    <definedName name="Medio">Parametri!$B$27:$C$27</definedName>
    <definedName name="probabilita">Parametri!$B$16:$B$20</definedName>
    <definedName name="Profilo_dirigente" localSheetId="3">[1]Parametri!$B$2:$B$6</definedName>
    <definedName name="Profilo_dirigente" localSheetId="0">[1]Parametri!$B$2:$B$6</definedName>
    <definedName name="Profilo_dirigente">!#REF!</definedName>
    <definedName name="risultato">Parametri!$B$23:$B$25</definedName>
    <definedName name="soggetti">Parametri!$I$3:$I$13</definedName>
    <definedName name="Struttura">!#REF!</definedName>
    <definedName name="Tipo_relazione">!#REF!</definedName>
    <definedName name="tipologiaattivita">Parametri!$I$16:$I$22</definedName>
    <definedName name="_xlnm.Print_Titles" localSheetId="2">Mappatura_processi!$1:$2</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5" i="5" l="1"/>
  <c r="F125" i="5" s="1"/>
  <c r="C124" i="5"/>
  <c r="C123" i="5"/>
  <c r="D123" i="5" s="1"/>
  <c r="C122" i="5"/>
  <c r="D122" i="5" s="1"/>
  <c r="C121" i="5"/>
  <c r="D121" i="5" s="1"/>
  <c r="C120" i="5"/>
  <c r="E120" i="5" s="1"/>
  <c r="C119" i="5"/>
  <c r="F119" i="5" s="1"/>
  <c r="C118" i="5"/>
  <c r="E118" i="5" s="1"/>
  <c r="C117" i="5"/>
  <c r="C116" i="5"/>
  <c r="C115" i="5"/>
  <c r="E115" i="5" s="1"/>
  <c r="C114" i="5"/>
  <c r="E114" i="5" s="1"/>
  <c r="C113" i="5"/>
  <c r="E113" i="5" s="1"/>
  <c r="C112" i="5"/>
  <c r="E112" i="5" s="1"/>
  <c r="C111" i="5"/>
  <c r="F111" i="5" s="1"/>
  <c r="C110" i="5"/>
  <c r="E110" i="5" s="1"/>
  <c r="C109" i="5"/>
  <c r="C108" i="5"/>
  <c r="C107" i="5"/>
  <c r="F107" i="5" s="1"/>
  <c r="C106" i="5"/>
  <c r="D106" i="5" s="1"/>
  <c r="C105" i="5"/>
  <c r="F105" i="5" s="1"/>
  <c r="C104" i="5"/>
  <c r="E104" i="5" s="1"/>
  <c r="C103" i="5"/>
  <c r="E103" i="5" s="1"/>
  <c r="C102" i="5"/>
  <c r="E102" i="5" s="1"/>
  <c r="C101" i="5"/>
  <c r="C100" i="5"/>
  <c r="C99" i="5"/>
  <c r="D99" i="5" s="1"/>
  <c r="C98" i="5"/>
  <c r="F98" i="5" s="1"/>
  <c r="C97" i="5"/>
  <c r="D97" i="5" s="1"/>
  <c r="C96" i="5"/>
  <c r="E96" i="5" s="1"/>
  <c r="C95" i="5"/>
  <c r="F95" i="5" s="1"/>
  <c r="C94" i="5"/>
  <c r="E94" i="5" s="1"/>
  <c r="C93" i="5"/>
  <c r="C92" i="5"/>
  <c r="C91" i="5"/>
  <c r="D91" i="5" s="1"/>
  <c r="C90" i="5"/>
  <c r="F90" i="5" s="1"/>
  <c r="C89" i="5"/>
  <c r="F89" i="5" s="1"/>
  <c r="C88" i="5"/>
  <c r="D88" i="5" s="1"/>
  <c r="C87" i="5"/>
  <c r="E87" i="5" s="1"/>
  <c r="C86" i="5"/>
  <c r="E86" i="5" s="1"/>
  <c r="C85" i="5"/>
  <c r="C84" i="5"/>
  <c r="C83" i="5"/>
  <c r="F83" i="5" s="1"/>
  <c r="C82" i="5"/>
  <c r="D82" i="5" s="1"/>
  <c r="C81" i="5"/>
  <c r="F81" i="5" s="1"/>
  <c r="C80" i="5"/>
  <c r="F80" i="5" s="1"/>
  <c r="C79" i="5"/>
  <c r="E79" i="5" s="1"/>
  <c r="C78" i="5"/>
  <c r="E78" i="5" s="1"/>
  <c r="C77" i="5"/>
  <c r="C76" i="5"/>
  <c r="C75" i="5"/>
  <c r="E75" i="5" s="1"/>
  <c r="C74" i="5"/>
  <c r="F74" i="5" s="1"/>
  <c r="C73" i="5"/>
  <c r="F73" i="5" s="1"/>
  <c r="C72" i="5"/>
  <c r="D72" i="5" s="1"/>
  <c r="C71" i="5"/>
  <c r="D71" i="5" s="1"/>
  <c r="C70" i="5"/>
  <c r="E70" i="5" s="1"/>
  <c r="C69" i="5"/>
  <c r="C68" i="5"/>
  <c r="C67" i="5"/>
  <c r="D67" i="5" s="1"/>
  <c r="C66" i="5"/>
  <c r="E66" i="5" s="1"/>
  <c r="C65" i="5"/>
  <c r="F65" i="5" s="1"/>
  <c r="C64" i="5"/>
  <c r="F64" i="5" s="1"/>
  <c r="C63" i="5"/>
  <c r="D63" i="5" s="1"/>
  <c r="C62" i="5"/>
  <c r="E62" i="5" s="1"/>
  <c r="C61" i="5"/>
  <c r="C60" i="5"/>
  <c r="C59" i="5"/>
  <c r="F59" i="5" s="1"/>
  <c r="C58" i="5"/>
  <c r="D58" i="5" s="1"/>
  <c r="C57" i="5"/>
  <c r="E57" i="5" s="1"/>
  <c r="C56" i="5"/>
  <c r="F56" i="5" s="1"/>
  <c r="C55" i="5"/>
  <c r="F55" i="5" s="1"/>
  <c r="C54" i="5"/>
  <c r="E54" i="5" s="1"/>
  <c r="C53" i="5"/>
  <c r="C52" i="5"/>
  <c r="C51" i="5"/>
  <c r="E51" i="5" s="1"/>
  <c r="C50" i="5"/>
  <c r="E50" i="5" s="1"/>
  <c r="C49" i="5"/>
  <c r="E49" i="5" s="1"/>
  <c r="C48" i="5"/>
  <c r="E48" i="5" s="1"/>
  <c r="C47" i="5"/>
  <c r="F47" i="5" s="1"/>
  <c r="C46" i="5"/>
  <c r="D46" i="5" s="1"/>
  <c r="C45" i="5"/>
  <c r="C44" i="5"/>
  <c r="C43" i="5"/>
  <c r="F43" i="5" s="1"/>
  <c r="C42" i="5"/>
  <c r="F42" i="5" s="1"/>
  <c r="C41" i="5"/>
  <c r="E41" i="5" s="1"/>
  <c r="C40" i="5"/>
  <c r="E40" i="5" s="1"/>
  <c r="C39" i="5"/>
  <c r="F39" i="5" s="1"/>
  <c r="C38" i="5"/>
  <c r="D38" i="5" s="1"/>
  <c r="C37" i="5"/>
  <c r="C36" i="5"/>
  <c r="C35" i="5"/>
  <c r="E35" i="5" s="1"/>
  <c r="C34" i="5"/>
  <c r="F34" i="5" s="1"/>
  <c r="C33" i="5"/>
  <c r="E33" i="5" s="1"/>
  <c r="C32" i="5"/>
  <c r="E32" i="5" s="1"/>
  <c r="C31" i="5"/>
  <c r="E31" i="5" s="1"/>
  <c r="C30" i="5"/>
  <c r="D30" i="5" s="1"/>
  <c r="C29" i="5"/>
  <c r="C28" i="5"/>
  <c r="C27" i="5"/>
  <c r="D27" i="5" s="1"/>
  <c r="C26" i="5"/>
  <c r="D26" i="5" s="1"/>
  <c r="C25" i="5"/>
  <c r="F25" i="5" s="1"/>
  <c r="C24" i="5"/>
  <c r="D24" i="5" s="1"/>
  <c r="C23" i="5"/>
  <c r="E23" i="5" s="1"/>
  <c r="A4" i="3"/>
  <c r="C4" i="1"/>
  <c r="C3" i="1"/>
  <c r="E125" i="5"/>
  <c r="D125" i="5"/>
  <c r="F124" i="5"/>
  <c r="E124" i="5"/>
  <c r="D124" i="5"/>
  <c r="F122" i="5"/>
  <c r="E122" i="5"/>
  <c r="D120" i="5"/>
  <c r="F117" i="5"/>
  <c r="E117" i="5"/>
  <c r="D117" i="5"/>
  <c r="F116" i="5"/>
  <c r="E116" i="5"/>
  <c r="D116" i="5"/>
  <c r="F109" i="5"/>
  <c r="E109" i="5"/>
  <c r="D109" i="5"/>
  <c r="F108" i="5"/>
  <c r="E108" i="5"/>
  <c r="D108" i="5"/>
  <c r="F101" i="5"/>
  <c r="E101" i="5"/>
  <c r="D101" i="5"/>
  <c r="F100" i="5"/>
  <c r="E100" i="5"/>
  <c r="D100" i="5"/>
  <c r="F93" i="5"/>
  <c r="E93" i="5"/>
  <c r="D93" i="5"/>
  <c r="F92" i="5"/>
  <c r="E92" i="5"/>
  <c r="D92" i="5"/>
  <c r="F85" i="5"/>
  <c r="E85" i="5"/>
  <c r="D85" i="5"/>
  <c r="F84" i="5"/>
  <c r="E84" i="5"/>
  <c r="D84" i="5"/>
  <c r="F77" i="5"/>
  <c r="E77" i="5"/>
  <c r="D77" i="5"/>
  <c r="F76" i="5"/>
  <c r="E76" i="5"/>
  <c r="D76" i="5"/>
  <c r="D74" i="5"/>
  <c r="F69" i="5"/>
  <c r="E69" i="5"/>
  <c r="D69" i="5"/>
  <c r="F68" i="5"/>
  <c r="E68" i="5"/>
  <c r="D68" i="5"/>
  <c r="F61" i="5"/>
  <c r="E61" i="5"/>
  <c r="D61" i="5"/>
  <c r="F60" i="5"/>
  <c r="E60" i="5"/>
  <c r="D60" i="5"/>
  <c r="E58" i="5"/>
  <c r="F53" i="5"/>
  <c r="E53" i="5"/>
  <c r="D53" i="5"/>
  <c r="F52" i="5"/>
  <c r="E52" i="5"/>
  <c r="D52" i="5"/>
  <c r="F51" i="5"/>
  <c r="F45" i="5"/>
  <c r="E45" i="5"/>
  <c r="D45" i="5"/>
  <c r="F44" i="5"/>
  <c r="E44" i="5"/>
  <c r="D44" i="5"/>
  <c r="D42" i="5"/>
  <c r="D41" i="5"/>
  <c r="F37" i="5"/>
  <c r="E37" i="5"/>
  <c r="D37" i="5"/>
  <c r="F36" i="5"/>
  <c r="E36" i="5"/>
  <c r="D36" i="5"/>
  <c r="F35" i="5"/>
  <c r="D32" i="5"/>
  <c r="F29" i="5"/>
  <c r="E29" i="5"/>
  <c r="D29" i="5"/>
  <c r="F28" i="5"/>
  <c r="E28" i="5"/>
  <c r="D28" i="5"/>
  <c r="E26" i="5"/>
  <c r="E25" i="5"/>
  <c r="D25" i="5"/>
  <c r="C5" i="2"/>
  <c r="C3" i="2"/>
  <c r="F26" i="5" l="1"/>
  <c r="E42" i="5"/>
  <c r="E82" i="5"/>
  <c r="G82" i="5" s="1"/>
  <c r="D98" i="5"/>
  <c r="G98" i="5" s="1"/>
  <c r="E34" i="5"/>
  <c r="D50" i="5"/>
  <c r="E59" i="5"/>
  <c r="D75" i="5"/>
  <c r="G75" i="5" s="1"/>
  <c r="F82" i="5"/>
  <c r="E90" i="5"/>
  <c r="E98" i="5"/>
  <c r="F106" i="5"/>
  <c r="D114" i="5"/>
  <c r="D34" i="5"/>
  <c r="F58" i="5"/>
  <c r="D66" i="5"/>
  <c r="E74" i="5"/>
  <c r="E43" i="5"/>
  <c r="F50" i="5"/>
  <c r="E83" i="5"/>
  <c r="E107" i="5"/>
  <c r="F114" i="5"/>
  <c r="E27" i="5"/>
  <c r="D35" i="5"/>
  <c r="G35" i="5" s="1"/>
  <c r="D51" i="5"/>
  <c r="E67" i="5"/>
  <c r="F75" i="5"/>
  <c r="E91" i="5"/>
  <c r="E99" i="5"/>
  <c r="F115" i="5"/>
  <c r="E123" i="5"/>
  <c r="G123" i="5" s="1"/>
  <c r="F27" i="5"/>
  <c r="D43" i="5"/>
  <c r="E55" i="5"/>
  <c r="D59" i="5"/>
  <c r="G59" i="5" s="1"/>
  <c r="F67" i="5"/>
  <c r="D83" i="5"/>
  <c r="F91" i="5"/>
  <c r="F99" i="5"/>
  <c r="G99" i="5" s="1"/>
  <c r="D107" i="5"/>
  <c r="F123" i="5"/>
  <c r="D119" i="5"/>
  <c r="E119" i="5"/>
  <c r="D79" i="5"/>
  <c r="G79" i="5" s="1"/>
  <c r="F63" i="5"/>
  <c r="D103" i="5"/>
  <c r="D55" i="5"/>
  <c r="F79" i="5"/>
  <c r="D95" i="5"/>
  <c r="D31" i="5"/>
  <c r="E95" i="5"/>
  <c r="E71" i="5"/>
  <c r="G71" i="5" s="1"/>
  <c r="D111" i="5"/>
  <c r="D39" i="5"/>
  <c r="D47" i="5"/>
  <c r="D23" i="5"/>
  <c r="E39" i="5"/>
  <c r="F31" i="5"/>
  <c r="F71" i="5"/>
  <c r="E111" i="5"/>
  <c r="G111" i="5" s="1"/>
  <c r="F23" i="5"/>
  <c r="D87" i="5"/>
  <c r="F113" i="5"/>
  <c r="E47" i="5"/>
  <c r="E63" i="5"/>
  <c r="G63" i="5" s="1"/>
  <c r="F87" i="5"/>
  <c r="E24" i="5"/>
  <c r="F24" i="5"/>
  <c r="G24" i="5" s="1"/>
  <c r="D80" i="5"/>
  <c r="F32" i="5"/>
  <c r="F120" i="5"/>
  <c r="G120" i="5" s="1"/>
  <c r="D40" i="5"/>
  <c r="F40" i="5"/>
  <c r="D48" i="5"/>
  <c r="D104" i="5"/>
  <c r="G104" i="5" s="1"/>
  <c r="F48" i="5"/>
  <c r="D56" i="5"/>
  <c r="D64" i="5"/>
  <c r="F96" i="5"/>
  <c r="F104" i="5"/>
  <c r="D115" i="5"/>
  <c r="D96" i="5"/>
  <c r="D49" i="5"/>
  <c r="E56" i="5"/>
  <c r="F88" i="5"/>
  <c r="F41" i="5"/>
  <c r="G41" i="5" s="1"/>
  <c r="D112" i="5"/>
  <c r="F49" i="5"/>
  <c r="G49" i="5" s="1"/>
  <c r="F33" i="5"/>
  <c r="D57" i="5"/>
  <c r="E64" i="5"/>
  <c r="E72" i="5"/>
  <c r="E80" i="5"/>
  <c r="G80" i="5" s="1"/>
  <c r="E89" i="5"/>
  <c r="F72" i="5"/>
  <c r="F118" i="5"/>
  <c r="D65" i="5"/>
  <c r="E81" i="5"/>
  <c r="D33" i="5"/>
  <c r="F57" i="5"/>
  <c r="F66" i="5"/>
  <c r="D73" i="5"/>
  <c r="E88" i="5"/>
  <c r="E97" i="5"/>
  <c r="F103" i="5"/>
  <c r="G103" i="5" s="1"/>
  <c r="E106" i="5"/>
  <c r="F112" i="5"/>
  <c r="E121" i="5"/>
  <c r="G124" i="5"/>
  <c r="E73" i="5"/>
  <c r="F97" i="5"/>
  <c r="D113" i="5"/>
  <c r="G113" i="5" s="1"/>
  <c r="F121" i="5"/>
  <c r="D89" i="5"/>
  <c r="G125" i="5"/>
  <c r="G32" i="5"/>
  <c r="E65" i="5"/>
  <c r="D105" i="5"/>
  <c r="G44" i="5"/>
  <c r="D81" i="5"/>
  <c r="G81" i="5" s="1"/>
  <c r="D90" i="5"/>
  <c r="G90" i="5" s="1"/>
  <c r="E105" i="5"/>
  <c r="G117" i="5"/>
  <c r="G28" i="5"/>
  <c r="G61" i="5"/>
  <c r="G53" i="5"/>
  <c r="F86" i="5"/>
  <c r="G92" i="5"/>
  <c r="G29" i="5"/>
  <c r="F54" i="5"/>
  <c r="G60" i="5"/>
  <c r="G93" i="5"/>
  <c r="E46" i="5"/>
  <c r="G69" i="5"/>
  <c r="G101" i="5"/>
  <c r="G107" i="5"/>
  <c r="E38" i="5"/>
  <c r="F46" i="5"/>
  <c r="G52" i="5"/>
  <c r="F78" i="5"/>
  <c r="G84" i="5"/>
  <c r="F110" i="5"/>
  <c r="G116" i="5"/>
  <c r="E30" i="5"/>
  <c r="F38" i="5"/>
  <c r="G25" i="5"/>
  <c r="F30" i="5"/>
  <c r="G36" i="5"/>
  <c r="F70" i="5"/>
  <c r="G76" i="5"/>
  <c r="F102" i="5"/>
  <c r="G108" i="5"/>
  <c r="G45" i="5"/>
  <c r="F62" i="5"/>
  <c r="G68" i="5"/>
  <c r="F94" i="5"/>
  <c r="G100" i="5"/>
  <c r="G37" i="5"/>
  <c r="G51" i="5"/>
  <c r="G83" i="5"/>
  <c r="G109" i="5"/>
  <c r="G26" i="5"/>
  <c r="G34" i="5"/>
  <c r="G42" i="5"/>
  <c r="G50" i="5"/>
  <c r="G58" i="5"/>
  <c r="G74" i="5"/>
  <c r="G106" i="5"/>
  <c r="G114" i="5"/>
  <c r="G122" i="5"/>
  <c r="G77" i="5"/>
  <c r="G85" i="5"/>
  <c r="G27" i="5"/>
  <c r="G43" i="5"/>
  <c r="D54" i="5"/>
  <c r="D62" i="5"/>
  <c r="D70" i="5"/>
  <c r="G70" i="5" s="1"/>
  <c r="D78" i="5"/>
  <c r="D86" i="5"/>
  <c r="D94" i="5"/>
  <c r="D102" i="5"/>
  <c r="D110" i="5"/>
  <c r="D118" i="5"/>
  <c r="G118" i="5" l="1"/>
  <c r="G73" i="5"/>
  <c r="G119" i="5"/>
  <c r="G91" i="5"/>
  <c r="G55" i="5"/>
  <c r="G67" i="5"/>
  <c r="G66" i="5"/>
  <c r="G56" i="5"/>
  <c r="G40" i="5"/>
  <c r="G95" i="5"/>
  <c r="G31" i="5"/>
  <c r="G115" i="5"/>
  <c r="G88" i="5"/>
  <c r="G65" i="5"/>
  <c r="G96" i="5"/>
  <c r="G47" i="5"/>
  <c r="G87" i="5"/>
  <c r="G39" i="5"/>
  <c r="G23" i="5"/>
  <c r="G33" i="5"/>
  <c r="G64" i="5"/>
  <c r="G48" i="5"/>
  <c r="G30" i="5"/>
  <c r="G62" i="5"/>
  <c r="G105" i="5"/>
  <c r="G121" i="5"/>
  <c r="G89" i="5"/>
  <c r="G112" i="5"/>
  <c r="G57" i="5"/>
  <c r="G72" i="5"/>
  <c r="G110" i="5"/>
  <c r="G97" i="5"/>
  <c r="G86" i="5"/>
  <c r="G78" i="5"/>
  <c r="G46" i="5"/>
  <c r="G94" i="5"/>
  <c r="G54" i="5"/>
  <c r="G102" i="5"/>
  <c r="G38" i="5"/>
</calcChain>
</file>

<file path=xl/sharedStrings.xml><?xml version="1.0" encoding="utf-8"?>
<sst xmlns="http://schemas.openxmlformats.org/spreadsheetml/2006/main" count="428" uniqueCount="301">
  <si>
    <t>Sezione I: INFORMAZIONI DI CARATTERE GENERALE</t>
  </si>
  <si>
    <t>Denominazione Ufficio (Selezione da menù a tendina)</t>
  </si>
  <si>
    <t>Segreteria del Segretario Generale</t>
  </si>
  <si>
    <t>Acronimo Ufficio</t>
  </si>
  <si>
    <t>SGSEG</t>
  </si>
  <si>
    <t>Nominativo Dirigente (Si alimenta automaticamente all'immissione della denominazione Ufficio)</t>
  </si>
  <si>
    <t>-</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</si>
  <si>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</si>
  <si>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</si>
  <si>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</si>
  <si>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</si>
  <si>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</si>
  <si>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</si>
  <si>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</si>
  <si>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</si>
  <si>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</si>
  <si>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</si>
  <si>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</si>
  <si>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</si>
  <si>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</si>
  <si>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</si>
  <si>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</si>
  <si>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</si>
  <si>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</si>
  <si>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</si>
  <si>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</si>
  <si>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</si>
  <si>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</si>
  <si>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</si>
  <si>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</si>
  <si>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</si>
  <si>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</si>
  <si>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</si>
  <si>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</si>
  <si>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</si>
  <si>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AREA DI RISCHIO SPECIFICA: FUNZIONAMENTO ORGANI POLITICO-AMMINISTRATIVO</t>
  </si>
  <si>
    <t>1. Gestione dell'agenda del Segretario generale</t>
  </si>
  <si>
    <t>Segretario Generale</t>
  </si>
  <si>
    <t>1.1 - Pianificazione di appuntamenti/incontri/impegni/riunioni sulla base delle richieste pervenute</t>
  </si>
  <si>
    <t>Funzionario/Impiegato</t>
  </si>
  <si>
    <t>Rivelazione di notizie riservate/violazione del segreto d'ufficio.</t>
  </si>
  <si>
    <t xml:space="preserve"> Mancata osservanza doveri del codice di comportamento</t>
  </si>
  <si>
    <t>Altissimo</t>
  </si>
  <si>
    <t>Bassa</t>
  </si>
  <si>
    <t>Alto</t>
  </si>
  <si>
    <t>Nonostante l'assenza di misure di controllo si è ritenuto indicare una probabilità bassa del verificarsi dell'evento rischioso. Diversamente, si è valutato un impatto altissimo derivante dall'eventuale fuori uscita di notizie inerenti le pratiche tarttate nell'ambito del processo de quo, ritenendo le eventuali conseguenze molto gravi.</t>
  </si>
  <si>
    <t>Codice di comportamento dei dipendenti dell'A.N.AC.</t>
  </si>
  <si>
    <t>n.i</t>
  </si>
  <si>
    <t>1.2 - Predisposizione ed eventuale acquisizione da parte degli interessati di documenti/report relativi agli incontri/eventi/riunioni svolte dal Segretario Generale</t>
  </si>
  <si>
    <t>2. Gestione dei flussi informativi interni ed esterni</t>
  </si>
  <si>
    <t>2.1 - Gestione del sistema documentale</t>
  </si>
  <si>
    <t>Rivelazione di notizie riservate/violazione del segreto d'ufficio/Uso improprio o distorto della discrezionalità. Alterazione/manipolazione/utilizzo improprio di informazioni e documentazione.</t>
  </si>
  <si>
    <t xml:space="preserve">Mancata osservanza doveri del codice di comportamento </t>
  </si>
  <si>
    <t>Nonostante l'assenza di misure di controllo si è ritenuto indicare una probabilità bassa del verificarsi dell'evento rischioso, considerata la tracciabilità delle pratiche inerenti il processo. Diversamente, si è valutato un impatto altissimo derivante dall'eventuale accadimento dell'evento rischioso, ritenendo le eventuali conseguenze molto gravi.</t>
  </si>
  <si>
    <t>n.i.</t>
  </si>
  <si>
    <t>2.2 - Gestione della posta elettronica</t>
  </si>
  <si>
    <t>2.3 - Gestione documentazione cartacea</t>
  </si>
  <si>
    <t>3.   Sintesi e approfondimenti istruttori delle pratiche iscritte all'Ordine del giorno delle Adunanze del Consiglio e di interesse del Segretario Generale.</t>
  </si>
  <si>
    <t>3.1 - Analisi appunti/documentazione.</t>
  </si>
  <si>
    <t>Funzionario</t>
  </si>
  <si>
    <t>Rivelazione di notizie riservate/violazione del segreto d'ufficio</t>
  </si>
  <si>
    <t>Mancata osservanza doveri del codice di comportamento</t>
  </si>
  <si>
    <t>Media</t>
  </si>
  <si>
    <t>Nonostante la presenza di misure di controllo si è ritenuto indicare una probabilità media del verificarsi dell'evento rischioso, considerato che gli addetti potrebbero approfittare che, l'atto pubblicato nel GAC, possa comunque essere a conoscenza di altri impiegati, divenendo dubbia l'individuazione dei soggetti responsabili dell'evento rischioso. Diversamente, si è valutato un impatto non massimo derivante dall'eventuale accadimento dell'evento rischioso, dato che si ritiene che sia la conoscenza della decisione finale sempre di competenza dell'Organo di indirizzo a determinare un eventuale impatto.</t>
  </si>
  <si>
    <t>MISURE DI CONTROLLO</t>
  </si>
  <si>
    <t>In attuazione</t>
  </si>
  <si>
    <t>Da gennaio 2016</t>
  </si>
  <si>
    <t xml:space="preserve">% di pratiche trattate dal funzionario sottoposte a verifica; </t>
  </si>
  <si>
    <t>3.2 - Eventuale ricerca giurisprudenziale e dottrinale.</t>
  </si>
  <si>
    <t>n.a.</t>
  </si>
  <si>
    <t>3.3 - Approfondimento istruttorio</t>
  </si>
  <si>
    <t>Uso improprio o distorto della discrezionalità; Alterazione/manipolazione/utilizzo
improprio di informazioni e
documentazione.</t>
  </si>
  <si>
    <t>3.4 - Predisposizione relazione di sintesi.</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</si>
  <si>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</si>
  <si>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</si>
  <si>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</si>
  <si>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</si>
  <si>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</si>
  <si>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</si>
  <si>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</si>
  <si>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</si>
  <si>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</si>
  <si>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</si>
  <si>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</si>
  <si>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</si>
  <si>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</si>
  <si>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</si>
  <si>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</si>
  <si>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</si>
  <si>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</si>
  <si>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</si>
  <si>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</si>
  <si>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</si>
  <si>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</si>
  <si>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</si>
  <si>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</si>
  <si>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</si>
  <si>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</si>
  <si>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</si>
  <si>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</si>
  <si>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</si>
  <si>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</si>
  <si>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</si>
  <si>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</si>
  <si>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</si>
  <si>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</si>
  <si>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</si>
  <si>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</si>
  <si>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r>
      <t>1.</t>
    </r>
    <r>
      <rPr>
        <sz val="7"/>
        <color rgb="FF000000"/>
        <rFont val="Times New Roman"/>
        <family val="1"/>
      </rPr>
      <t xml:space="preserve">      </t>
    </r>
    <r>
      <rPr>
        <sz val="12"/>
        <color rgb="FF000000"/>
        <rFont val="Garamond"/>
        <family val="1"/>
      </rPr>
      <t>L’Ufficio “</t>
    </r>
    <r>
      <rPr>
        <b/>
        <sz val="12"/>
        <color rgb="FF000000"/>
        <rFont val="Garamond"/>
        <family val="1"/>
      </rPr>
      <t>Precontenzioso e pareri</t>
    </r>
    <r>
      <rPr>
        <sz val="12"/>
        <color rgb="FF000000"/>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</si>
  <si>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t>CHIMENTI MARIA LUISA</t>
  </si>
  <si>
    <t>Regolazione contratti pubblici</t>
  </si>
  <si>
    <t>URCP</t>
  </si>
  <si>
    <r>
      <t>2.</t>
    </r>
    <r>
      <rPr>
        <sz val="7"/>
        <color rgb="FF000000"/>
        <rFont val="Times New Roman"/>
        <family val="1"/>
      </rPr>
      <t xml:space="preserve">      </t>
    </r>
    <r>
      <rPr>
        <sz val="12"/>
        <color rgb="FF000000"/>
        <rFont val="Garamond"/>
        <family val="1"/>
      </rPr>
      <t>L’Ufficio “</t>
    </r>
    <r>
      <rPr>
        <b/>
        <sz val="12"/>
        <color rgb="FF000000"/>
        <rFont val="Garamond"/>
        <family val="1"/>
      </rPr>
      <t>Regolazione contratti pubblici</t>
    </r>
    <r>
      <rPr>
        <sz val="12"/>
        <color rgb="FF000000"/>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</si>
  <si>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t>CUCCHIARELLI ALBERTO</t>
  </si>
  <si>
    <t>Standardizzazione documenti di gara</t>
  </si>
  <si>
    <t>USDG</t>
  </si>
  <si>
    <r>
      <t>3.</t>
    </r>
    <r>
      <rPr>
        <sz val="7"/>
        <color rgb="FF000000"/>
        <rFont val="Times New Roman"/>
        <family val="1"/>
      </rPr>
      <t xml:space="preserve">      </t>
    </r>
    <r>
      <rPr>
        <sz val="12"/>
        <color rgb="FF000000"/>
        <rFont val="Garamond"/>
        <family val="1"/>
      </rPr>
      <t>L’Ufficio “</t>
    </r>
    <r>
      <rPr>
        <b/>
        <sz val="12"/>
        <color rgb="FF000000"/>
        <rFont val="Garamond"/>
        <family val="1"/>
      </rPr>
      <t>Standardizzazione documenti di gara</t>
    </r>
    <r>
      <rPr>
        <sz val="12"/>
        <color rgb="FF000000"/>
        <rFont val="Garamond"/>
        <family val="1"/>
      </rPr>
      <t xml:space="preserve">” cura la predisposizione e l'aggiornamento dei bandi-tipo, capitolati-tipo, contratti-tipo nonché dei documenti contrattuali di gara </t>
    </r>
    <r>
      <rPr>
        <i/>
        <sz val="12"/>
        <color rgb="FF000000"/>
        <rFont val="Garamond"/>
        <family val="1"/>
      </rPr>
      <t>standard</t>
    </r>
    <r>
      <rPr>
        <sz val="12"/>
        <color rgb="FF000000"/>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</si>
  <si>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t>CANDIA ADOLFO</t>
  </si>
  <si>
    <t>Uffici del Segretario generale</t>
  </si>
  <si>
    <t>Osservatorio dei contratti pubblici ed analisi economiche</t>
  </si>
  <si>
    <t>UOSA</t>
  </si>
  <si>
    <r>
      <t>4.</t>
    </r>
    <r>
      <rPr>
        <sz val="7"/>
        <color rgb="FF000000"/>
        <rFont val="Times New Roman"/>
        <family val="1"/>
      </rPr>
      <t xml:space="preserve">      </t>
    </r>
    <r>
      <rPr>
        <sz val="12"/>
        <color rgb="FF000000"/>
        <rFont val="Garamond"/>
        <family val="1"/>
      </rPr>
      <t>L’Ufficio “</t>
    </r>
    <r>
      <rPr>
        <b/>
        <sz val="12"/>
        <color rgb="FF000000"/>
        <rFont val="Garamond"/>
        <family val="1"/>
      </rPr>
      <t>Osservatorio dei contratti pubblici ed analisi economiche</t>
    </r>
    <r>
      <rPr>
        <sz val="12"/>
        <color rgb="FF000000"/>
        <rFont val="Garamond"/>
        <family val="1"/>
      </rPr>
      <t xml:space="preserve">” svolge le attività finalizzate alla raccolta dei dati informativi concernenti i contratti pubblici e le società di ingegneria, il sistema di qualificazione, ivi compresi i C.E.L.; assicura il </t>
    </r>
    <r>
      <rPr>
        <i/>
        <sz val="12"/>
        <color rgb="FF000000"/>
        <rFont val="Garamond"/>
        <family val="1"/>
      </rPr>
      <t>data quality</t>
    </r>
    <r>
      <rPr>
        <sz val="12"/>
        <color rgb="FF000000"/>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</si>
  <si>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t>CIMINO ADRIANA</t>
  </si>
  <si>
    <t>Rilevazione e monitoraggio prezzi di riferimento contratti pubblici</t>
  </si>
  <si>
    <t>USPEND</t>
  </si>
  <si>
    <r>
      <t>5.</t>
    </r>
    <r>
      <rPr>
        <sz val="7"/>
        <color rgb="FF000000"/>
        <rFont val="Times New Roman"/>
        <family val="1"/>
      </rPr>
      <t xml:space="preserve">      </t>
    </r>
    <r>
      <rPr>
        <sz val="12"/>
        <color rgb="FF000000"/>
        <rFont val="Garamond"/>
        <family val="1"/>
      </rPr>
      <t>L’Ufficio “</t>
    </r>
    <r>
      <rPr>
        <b/>
        <sz val="12"/>
        <color rgb="FF000000"/>
        <rFont val="Garamond"/>
        <family val="1"/>
      </rPr>
      <t>Rilevazione e monitoraggio prezzi di riferimento contratti pubblici”</t>
    </r>
    <r>
      <rPr>
        <sz val="12"/>
        <color rgb="FF000000"/>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rgb="FF000000"/>
        <rFont val="Garamond"/>
        <family val="1"/>
      </rPr>
      <t>spending review</t>
    </r>
    <r>
      <rPr>
        <sz val="12"/>
        <color rgb="FF000000"/>
        <rFont val="Garamond"/>
        <family val="1"/>
      </rPr>
      <t xml:space="preserve"> nei contratti pubblici. Cura la gestione del protocollo di intesa con il MEF relativo alla </t>
    </r>
    <r>
      <rPr>
        <i/>
        <sz val="12"/>
        <color rgb="FF000000"/>
        <rFont val="Garamond"/>
        <family val="1"/>
      </rPr>
      <t>spending review</t>
    </r>
    <r>
      <rPr>
        <sz val="12"/>
        <color rgb="FF000000"/>
        <rFont val="Garamond"/>
        <family val="1"/>
      </rPr>
      <t>.</t>
    </r>
  </si>
  <si>
    <t>SBICCA FABRIZIO</t>
  </si>
  <si>
    <t>Programmazione e Sviluppo delle Banca Dati, piattaforma digitale e Servizi IT</t>
  </si>
  <si>
    <t>UPSIT</t>
  </si>
  <si>
    <r>
      <t>6.</t>
    </r>
    <r>
      <rPr>
        <sz val="7"/>
        <color rgb="FF000000"/>
        <rFont val="Times New Roman"/>
        <family val="1"/>
      </rPr>
      <t xml:space="preserve">      </t>
    </r>
    <r>
      <rPr>
        <sz val="12"/>
        <color rgb="FF000000"/>
        <rFont val="Garamond"/>
        <family val="1"/>
      </rPr>
      <t>L’Ufficio “</t>
    </r>
    <r>
      <rPr>
        <b/>
        <sz val="12"/>
        <color rgb="FF000000"/>
        <rFont val="Garamond"/>
        <family val="1"/>
      </rPr>
      <t>Programmazione e sviluppo delle Banche dati, piattaforma digitale e Servizi IT</t>
    </r>
    <r>
      <rPr>
        <sz val="12"/>
        <color rgb="FF000000"/>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rgb="FF000000"/>
        <rFont val="Garamond"/>
        <family val="1"/>
      </rPr>
      <t>privacy</t>
    </r>
    <r>
      <rPr>
        <sz val="12"/>
        <color rgb="FF000000"/>
        <rFont val="Garamond"/>
        <family val="1"/>
      </rPr>
      <t xml:space="preserve">. Definisce gli </t>
    </r>
    <r>
      <rPr>
        <i/>
        <sz val="12"/>
        <color rgb="FF000000"/>
        <rFont val="Garamond"/>
        <family val="1"/>
      </rPr>
      <t>standard</t>
    </r>
    <r>
      <rPr>
        <sz val="12"/>
        <color rgb="FF000000"/>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rgb="FF000000"/>
        <rFont val="Garamond"/>
        <family val="1"/>
      </rPr>
      <t>Open data</t>
    </r>
    <r>
      <rPr>
        <sz val="12"/>
        <color rgb="FF000000"/>
        <rFont val="Garamond"/>
        <family val="1"/>
      </rPr>
      <t>. Svolge le funzioni di Prog</t>
    </r>
    <r>
      <rPr>
        <i/>
        <sz val="12"/>
        <color rgb="FF000000"/>
        <rFont val="Garamond"/>
        <family val="1"/>
      </rPr>
      <t>ram e Project Management ICT</t>
    </r>
    <r>
      <rPr>
        <sz val="12"/>
        <color rgb="FF000000"/>
        <rFont val="Garamond"/>
        <family val="1"/>
      </rPr>
      <t xml:space="preserve">. Cura la progettazione, lo sviluppo e la gestione tecnica dei siti </t>
    </r>
    <r>
      <rPr>
        <i/>
        <sz val="12"/>
        <color rgb="FF000000"/>
        <rFont val="Garamond"/>
        <family val="1"/>
      </rPr>
      <t>web</t>
    </r>
    <r>
      <rPr>
        <sz val="12"/>
        <color rgb="FF000000"/>
        <rFont val="Garamond"/>
        <family val="1"/>
      </rPr>
      <t xml:space="preserve"> dell’ANAC.</t>
    </r>
  </si>
  <si>
    <t>FULIGNI STEFANO</t>
  </si>
  <si>
    <t>Qualificazione stazioni appaltanti</t>
  </si>
  <si>
    <t>USA</t>
  </si>
  <si>
    <r>
      <t>7.</t>
    </r>
    <r>
      <rPr>
        <sz val="7"/>
        <color rgb="FF000000"/>
        <rFont val="Times New Roman"/>
        <family val="1"/>
      </rPr>
      <t xml:space="preserve">      </t>
    </r>
    <r>
      <rPr>
        <sz val="12"/>
        <color rgb="FF000000"/>
        <rFont val="Garamond"/>
        <family val="1"/>
      </rPr>
      <t>L’Ufficio “</t>
    </r>
    <r>
      <rPr>
        <b/>
        <sz val="12"/>
        <color rgb="FF000000"/>
        <rFont val="Garamond"/>
        <family val="1"/>
      </rPr>
      <t>Qualificazione stazioni appaltanti</t>
    </r>
    <r>
      <rPr>
        <sz val="12"/>
        <color rgb="FF000000"/>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rgb="FF000000"/>
        <rFont val="Garamond"/>
        <family val="1"/>
      </rPr>
      <t>in house</t>
    </r>
    <r>
      <rPr>
        <sz val="12"/>
        <color rgb="FF000000"/>
        <rFont val="Garamond"/>
        <family val="1"/>
      </rPr>
      <t xml:space="preserve"> ai sensi dell’art. 192 del Codice dei contratti pubblici; cura l’accreditamento e la gestione dell’elenco dei soggetti aggregatori.</t>
    </r>
  </si>
  <si>
    <t>ZAINO ALBERTO</t>
  </si>
  <si>
    <t>Vigilanza sulle SOA</t>
  </si>
  <si>
    <t>UVSOA</t>
  </si>
  <si>
    <r>
      <t>8.</t>
    </r>
    <r>
      <rPr>
        <sz val="7"/>
        <color rgb="FF000000"/>
        <rFont val="Times New Roman"/>
        <family val="1"/>
      </rPr>
      <t xml:space="preserve">      </t>
    </r>
    <r>
      <rPr>
        <sz val="12"/>
        <color rgb="FF000000"/>
        <rFont val="Garamond"/>
        <family val="1"/>
      </rPr>
      <t>L’Ufficio “</t>
    </r>
    <r>
      <rPr>
        <b/>
        <sz val="12"/>
        <color rgb="FF000000"/>
        <rFont val="Garamond"/>
        <family val="1"/>
      </rPr>
      <t>Vigilanza sulle SOA</t>
    </r>
    <r>
      <rPr>
        <sz val="12"/>
        <color rgb="FF000000"/>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</si>
  <si>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t>TUNNO ALOISIO ANNA</t>
  </si>
  <si>
    <t>Vigilanza e qualificazione operatori economici</t>
  </si>
  <si>
    <t>UVOE</t>
  </si>
  <si>
    <r>
      <t>9.</t>
    </r>
    <r>
      <rPr>
        <sz val="7"/>
        <color rgb="FF000000"/>
        <rFont val="Times New Roman"/>
        <family val="1"/>
      </rPr>
      <t xml:space="preserve">      </t>
    </r>
    <r>
      <rPr>
        <sz val="12"/>
        <color rgb="FF000000"/>
        <rFont val="Garamond"/>
        <family val="1"/>
      </rPr>
      <t>L’Ufficio “</t>
    </r>
    <r>
      <rPr>
        <b/>
        <sz val="12"/>
        <color rgb="FF000000"/>
        <rFont val="Garamond"/>
        <family val="1"/>
      </rPr>
      <t>Vigilanza e qualificazione operatori economici</t>
    </r>
    <r>
      <rPr>
        <sz val="12"/>
        <color rgb="FF000000"/>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</si>
  <si>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t>TRAVAGLINO VINCENZO</t>
  </si>
  <si>
    <t>Uffici Area Vigilanza</t>
  </si>
  <si>
    <t>Vigilanza collaborativa e vigilanze speciali</t>
  </si>
  <si>
    <t>UVS</t>
  </si>
  <si>
    <r>
      <t>10.</t>
    </r>
    <r>
      <rPr>
        <sz val="7"/>
        <color rgb="FF000000"/>
        <rFont val="Times New Roman"/>
        <family val="1"/>
      </rPr>
      <t xml:space="preserve">  </t>
    </r>
    <r>
      <rPr>
        <sz val="12"/>
        <color rgb="FF000000"/>
        <rFont val="Garamond"/>
        <family val="1"/>
      </rPr>
      <t>L’Ufficio “</t>
    </r>
    <r>
      <rPr>
        <b/>
        <sz val="12"/>
        <color rgb="FF000000"/>
        <rFont val="Garamond"/>
        <family val="1"/>
      </rPr>
      <t>Vigilanza collaborativa e vigilanze speciali</t>
    </r>
    <r>
      <rPr>
        <sz val="12"/>
        <color rgb="FF000000"/>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</si>
  <si>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t>ROMANO FILIPPO</t>
  </si>
  <si>
    <t>Vigilanza lavori</t>
  </si>
  <si>
    <t>UVLA</t>
  </si>
  <si>
    <r>
      <t>11.</t>
    </r>
    <r>
      <rPr>
        <sz val="7"/>
        <color rgb="FF000000"/>
        <rFont val="Times New Roman"/>
        <family val="1"/>
      </rPr>
      <t xml:space="preserve">  </t>
    </r>
    <r>
      <rPr>
        <sz val="12"/>
        <color rgb="FF000000"/>
        <rFont val="Garamond"/>
        <family val="1"/>
      </rPr>
      <t>L’Ufficio “</t>
    </r>
    <r>
      <rPr>
        <b/>
        <sz val="12"/>
        <color rgb="FF000000"/>
        <rFont val="Garamond"/>
        <family val="1"/>
      </rPr>
      <t>Vigilanza lavori pubblici</t>
    </r>
    <r>
      <rPr>
        <sz val="12"/>
        <color rgb="FF000000"/>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</si>
  <si>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PIERDOMINICI ALESSANDRO</t>
  </si>
  <si>
    <t>Vigilanza contratti di Partenariato Pubblico Privato</t>
  </si>
  <si>
    <t>UVPPP</t>
  </si>
  <si>
    <r>
      <t>12.</t>
    </r>
    <r>
      <rPr>
        <sz val="7"/>
        <color rgb="FF000000"/>
        <rFont val="Times New Roman"/>
        <family val="1"/>
      </rPr>
      <t xml:space="preserve">  </t>
    </r>
    <r>
      <rPr>
        <sz val="12"/>
        <color rgb="FF000000"/>
        <rFont val="Garamond"/>
        <family val="1"/>
      </rPr>
      <t>L’Ufficio “</t>
    </r>
    <r>
      <rPr>
        <b/>
        <sz val="12"/>
        <color rgb="FF000000"/>
        <rFont val="Garamond"/>
        <family val="1"/>
      </rPr>
      <t>Vigilanza sui contratti di partenariato pubblico privato</t>
    </r>
    <r>
      <rPr>
        <sz val="12"/>
        <color rgb="FF000000"/>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</si>
  <si>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MICONI LEONARDO</t>
  </si>
  <si>
    <t>Vigilanza servizi e forniture</t>
  </si>
  <si>
    <t>UVSF</t>
  </si>
  <si>
    <r>
      <t>13.</t>
    </r>
    <r>
      <rPr>
        <sz val="7"/>
        <color rgb="FF000000"/>
        <rFont val="Times New Roman"/>
        <family val="1"/>
      </rPr>
      <t xml:space="preserve">  </t>
    </r>
    <r>
      <rPr>
        <sz val="12"/>
        <color rgb="FF000000"/>
        <rFont val="Garamond"/>
        <family val="1"/>
      </rPr>
      <t>L’Ufficio “</t>
    </r>
    <r>
      <rPr>
        <b/>
        <sz val="12"/>
        <color rgb="FF000000"/>
        <rFont val="Garamond"/>
        <family val="1"/>
      </rPr>
      <t>Vigilanza servizi e forniture</t>
    </r>
    <r>
      <rPr>
        <sz val="12"/>
        <color rgb="FF000000"/>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</si>
  <si>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CICCONE MAURIZIO</t>
  </si>
  <si>
    <t>Vigilanza centrali committenza concessioni di servizi</t>
  </si>
  <si>
    <t>UVCS</t>
  </si>
  <si>
    <r>
      <t>14.</t>
    </r>
    <r>
      <rPr>
        <sz val="7"/>
        <color rgb="FF000000"/>
        <rFont val="Times New Roman"/>
        <family val="1"/>
      </rPr>
      <t xml:space="preserve">  </t>
    </r>
    <r>
      <rPr>
        <sz val="12"/>
        <color rgb="FF000000"/>
        <rFont val="Garamond"/>
        <family val="1"/>
      </rPr>
      <t>L’Ufficio “</t>
    </r>
    <r>
      <rPr>
        <b/>
        <sz val="12"/>
        <color rgb="FF000000"/>
        <rFont val="Garamond"/>
        <family val="1"/>
      </rPr>
      <t>Vigilanza centrali committenza e concessioni di servizi</t>
    </r>
    <r>
      <rPr>
        <sz val="12"/>
        <color rgb="FF000000"/>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rgb="FF000000"/>
        <rFont val="Garamond"/>
        <family val="1"/>
      </rPr>
      <t>in house</t>
    </r>
    <r>
      <rPr>
        <sz val="12"/>
        <color rgb="FF000000"/>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</si>
  <si>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 xml:space="preserve">REALE UMBERTO </t>
  </si>
  <si>
    <t>Sanzioni contratti pubblici</t>
  </si>
  <si>
    <t>USAN</t>
  </si>
  <si>
    <r>
      <t>15.</t>
    </r>
    <r>
      <rPr>
        <sz val="7"/>
        <color rgb="FF000000"/>
        <rFont val="Times New Roman"/>
        <family val="1"/>
      </rPr>
      <t xml:space="preserve">  </t>
    </r>
    <r>
      <rPr>
        <sz val="12"/>
        <color rgb="FF000000"/>
        <rFont val="Garamond"/>
        <family val="1"/>
      </rPr>
      <t>L’Ufficio “</t>
    </r>
    <r>
      <rPr>
        <b/>
        <sz val="12"/>
        <color rgb="FF000000"/>
        <rFont val="Garamond"/>
        <family val="1"/>
      </rPr>
      <t>Sanzioni contratti pubblici”</t>
    </r>
    <r>
      <rPr>
        <sz val="12"/>
        <color rgb="FF000000"/>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</si>
  <si>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t>ANNUVOLO AMALIA</t>
  </si>
  <si>
    <t>P.N.A. e Regolazione anticorruzione e trasparenza</t>
  </si>
  <si>
    <t>URAC</t>
  </si>
  <si>
    <r>
      <t>16.</t>
    </r>
    <r>
      <rPr>
        <sz val="7"/>
        <color rgb="FF000000"/>
        <rFont val="Times New Roman"/>
        <family val="1"/>
      </rPr>
      <t xml:space="preserve">  </t>
    </r>
    <r>
      <rPr>
        <sz val="12"/>
        <color rgb="FF000000"/>
        <rFont val="Garamond"/>
        <family val="1"/>
      </rPr>
      <t>L’Ufficio “</t>
    </r>
    <r>
      <rPr>
        <b/>
        <sz val="12"/>
        <color rgb="FF000000"/>
        <rFont val="Garamond"/>
        <family val="1"/>
      </rPr>
      <t>PNA e regolazione anticorruzione e trasparenza</t>
    </r>
    <r>
      <rPr>
        <sz val="12"/>
        <color rgb="FF000000"/>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</si>
  <si>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t>MIDENA ELISABETTA</t>
  </si>
  <si>
    <t>Vigilanza misure anticorruzione</t>
  </si>
  <si>
    <t>UVMAC</t>
  </si>
  <si>
    <r>
      <t>17.</t>
    </r>
    <r>
      <rPr>
        <sz val="7"/>
        <color rgb="FF000000"/>
        <rFont val="Times New Roman"/>
        <family val="1"/>
      </rPr>
      <t xml:space="preserve">  </t>
    </r>
    <r>
      <rPr>
        <sz val="12"/>
        <color rgb="FF000000"/>
        <rFont val="Garamond"/>
        <family val="1"/>
      </rPr>
      <t>L’Ufficio “</t>
    </r>
    <r>
      <rPr>
        <b/>
        <sz val="12"/>
        <color rgb="FF000000"/>
        <rFont val="Garamond"/>
        <family val="1"/>
      </rPr>
      <t xml:space="preserve">Vigilanza misure anticorruzione” </t>
    </r>
    <r>
      <rPr>
        <sz val="12"/>
        <color rgb="FF000000"/>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</si>
  <si>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t>TORCHIO NICOLETTA</t>
  </si>
  <si>
    <t>Uffici Area Regolazione</t>
  </si>
  <si>
    <t>Vigilanza sugli obblighi di trasparenza</t>
  </si>
  <si>
    <t>UVOT</t>
  </si>
  <si>
    <r>
      <t>18.</t>
    </r>
    <r>
      <rPr>
        <sz val="7"/>
        <color rgb="FF000000"/>
        <rFont val="Times New Roman"/>
        <family val="1"/>
      </rPr>
      <t xml:space="preserve">  </t>
    </r>
    <r>
      <rPr>
        <sz val="12"/>
        <color rgb="FF000000"/>
        <rFont val="Garamond"/>
        <family val="1"/>
      </rPr>
      <t>L’Ufficio “</t>
    </r>
    <r>
      <rPr>
        <b/>
        <sz val="12"/>
        <color rgb="FF000000"/>
        <rFont val="Garamond"/>
        <family val="1"/>
      </rPr>
      <t>Vigilanza sugli obblighi di trasparenza</t>
    </r>
    <r>
      <rPr>
        <sz val="12"/>
        <color rgb="FF000000"/>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</si>
  <si>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t xml:space="preserve">MORGANTE TIZIANA </t>
  </si>
  <si>
    <t>Vigilanza sulla imparzialità dei funzionari pubblici</t>
  </si>
  <si>
    <t>UVIF</t>
  </si>
  <si>
    <r>
      <t>19.</t>
    </r>
    <r>
      <rPr>
        <sz val="7"/>
        <color rgb="FF000000"/>
        <rFont val="Times New Roman"/>
        <family val="1"/>
      </rPr>
      <t xml:space="preserve">  </t>
    </r>
    <r>
      <rPr>
        <sz val="12"/>
        <color rgb="FF000000"/>
        <rFont val="Garamond"/>
        <family val="1"/>
      </rPr>
      <t>L’Ufficio “</t>
    </r>
    <r>
      <rPr>
        <b/>
        <sz val="12"/>
        <color rgb="FF000000"/>
        <rFont val="Garamond"/>
        <family val="1"/>
      </rPr>
      <t>Vigilanza sulla imparzialità dei funzionari pubblici</t>
    </r>
    <r>
      <rPr>
        <sz val="12"/>
        <color rgb="FF000000"/>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rgb="FF000000"/>
        <rFont val="Garamond"/>
        <family val="1"/>
      </rPr>
      <t>whistleblowers</t>
    </r>
    <r>
      <rPr>
        <sz val="12"/>
        <color rgb="FF000000"/>
        <rFont val="Garamond"/>
        <family val="1"/>
      </rPr>
      <t>. Provvede all’irrogazione di sanzioni amministrative nel caso in cui il soggetto obbligato ometta l'adozione dei codici di comportamento.</t>
    </r>
  </si>
  <si>
    <t>GRASSINI MARIA</t>
  </si>
  <si>
    <t>Dirigente di staff al Presidente di I Fascia</t>
  </si>
  <si>
    <t>DIRSTAFFPRESIF</t>
  </si>
  <si>
    <r>
      <t>1.</t>
    </r>
    <r>
      <rPr>
        <sz val="7"/>
        <color rgb="FF000000"/>
        <rFont val="Times New Roman"/>
        <family val="1"/>
      </rPr>
      <t xml:space="preserve">      </t>
    </r>
    <r>
      <rPr>
        <sz val="12"/>
        <color rgb="FF000000"/>
        <rFont val="Garamond"/>
        <family val="1"/>
      </rP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</si>
  <si>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 MAURIZIO</t>
  </si>
  <si>
    <t>Dirigente di staff al Presidente di II Fascia</t>
  </si>
  <si>
    <t>DIRSTAFFPRESIIF</t>
  </si>
  <si>
    <t>LATAGLIATA MIRTA</t>
  </si>
  <si>
    <t>Staff - Studi, legislazione e Commissariamenti</t>
  </si>
  <si>
    <t>STAFFPRES</t>
  </si>
  <si>
    <r>
      <t>1.</t>
    </r>
    <r>
      <rPr>
        <sz val="7"/>
        <color rgb="FF000000"/>
        <rFont val="Times New Roman"/>
        <family val="1"/>
      </rPr>
      <t xml:space="preserve">      </t>
    </r>
    <r>
      <rPr>
        <sz val="12"/>
        <color rgb="FF000000"/>
        <rFont val="Garamond"/>
        <family val="1"/>
      </rPr>
      <t xml:space="preserve">Lo </t>
    </r>
    <r>
      <rPr>
        <i/>
        <sz val="12"/>
        <color rgb="FF000000"/>
        <rFont val="Garamond"/>
        <family val="1"/>
      </rPr>
      <t>staff</t>
    </r>
    <r>
      <rPr>
        <sz val="12"/>
        <color rgb="FF000000"/>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</si>
  <si>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t>Stampa e comunicazione</t>
  </si>
  <si>
    <t>COMUN</t>
  </si>
  <si>
    <r>
      <t>1.</t>
    </r>
    <r>
      <rPr>
        <sz val="7"/>
        <color rgb="FF000000"/>
        <rFont val="Times New Roman"/>
        <family val="1"/>
      </rPr>
      <t xml:space="preserve">      </t>
    </r>
    <r>
      <rPr>
        <sz val="12"/>
        <color rgb="FF000000"/>
        <rFont val="Garamond"/>
        <family val="1"/>
      </rPr>
      <t xml:space="preserve">L’unità organizzativa denominata “Stampa e comunicazione” supporta il Portavoce nelle funzioni di competenza. In particolare, l’Unità provvede:   alla gestione </t>
    </r>
    <r>
      <rPr>
        <sz val="10"/>
        <color rgb="FF000000"/>
        <rFont val="Times New Roman"/>
        <family val="1"/>
      </rPr>
      <t xml:space="preserve"> </t>
    </r>
    <r>
      <rPr>
        <sz val="12"/>
        <color rgb="FF000000"/>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</si>
  <si>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Segreteria e staff del Consiglio</t>
  </si>
  <si>
    <t>UCONS</t>
  </si>
  <si>
    <r>
      <t>1.</t>
    </r>
    <r>
      <rPr>
        <sz val="7"/>
        <color rgb="FF000000"/>
        <rFont val="Times New Roman"/>
        <family val="1"/>
      </rPr>
      <t xml:space="preserve">      </t>
    </r>
    <r>
      <rPr>
        <sz val="12"/>
        <color rgb="FF000000"/>
        <rFont val="Garamond"/>
        <family val="1"/>
      </rPr>
      <t xml:space="preserve">La “Segreteria e </t>
    </r>
    <r>
      <rPr>
        <i/>
        <sz val="12"/>
        <color rgb="FF000000"/>
        <rFont val="Garamond"/>
        <family val="1"/>
      </rPr>
      <t>Staff</t>
    </r>
    <r>
      <rPr>
        <sz val="12"/>
        <color rgb="FF000000"/>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</si>
  <si>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t>Dirigenti in staff al Segretario generale</t>
  </si>
  <si>
    <t>DIRSTAFFSG</t>
  </si>
  <si>
    <r>
      <t>1.</t>
    </r>
    <r>
      <rPr>
        <sz val="7"/>
        <color rgb="FF000000"/>
        <rFont val="Times New Roman"/>
        <family val="1"/>
      </rPr>
      <t xml:space="preserve">      </t>
    </r>
    <r>
      <rPr>
        <sz val="12"/>
        <color rgb="FF000000"/>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</si>
  <si>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t>RENZI/PONZONE</t>
  </si>
  <si>
    <t>Staff del Segretario generale</t>
  </si>
  <si>
    <t>STAFFSG</t>
  </si>
  <si>
    <r>
      <t xml:space="preserve">Lo </t>
    </r>
    <r>
      <rPr>
        <i/>
        <sz val="12"/>
        <color rgb="FF000000"/>
        <rFont val="Garamond"/>
        <family val="1"/>
      </rPr>
      <t>staff</t>
    </r>
    <r>
      <rPr>
        <sz val="12"/>
        <color rgb="FF000000"/>
        <rFont val="Garamond"/>
        <family val="1"/>
      </rPr>
      <t xml:space="preserve">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r>
  </si>
  <si>
    <t>Struttura tecnica permanente di valutazione delle performance</t>
  </si>
  <si>
    <t>STVP</t>
  </si>
  <si>
    <r>
      <t>1.</t>
    </r>
    <r>
      <rPr>
        <sz val="7"/>
        <color rgb="FF000000"/>
        <rFont val="Times New Roman"/>
        <family val="1"/>
      </rPr>
      <t xml:space="preserve">      </t>
    </r>
    <r>
      <rPr>
        <sz val="12"/>
        <color rgb="FF000000"/>
        <rFont val="Garamond"/>
        <family val="1"/>
      </rPr>
      <t>La “Struttura tecnica permanente di valutazione delle performance” assicura il necessario supporto all’OIV, nell’elaborazione dei piani gestionali e delle performance, quale “interfaccia tecnica</t>
    </r>
    <r>
      <rPr>
        <sz val="12"/>
        <color rgb="FF000000"/>
        <rFont val="Times New Roman"/>
        <family val="1"/>
      </rPr>
      <t>‟</t>
    </r>
    <r>
      <rPr>
        <sz val="12"/>
        <color rgb="FF000000"/>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</si>
  <si>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t>Organo per i procedimenti disciplinari</t>
  </si>
  <si>
    <t>OPD</t>
  </si>
  <si>
    <r>
      <t>1.</t>
    </r>
    <r>
      <rPr>
        <sz val="7"/>
        <color rgb="FF000000"/>
        <rFont val="Times New Roman"/>
        <family val="1"/>
      </rPr>
      <t xml:space="preserve">      </t>
    </r>
    <r>
      <rPr>
        <sz val="12"/>
        <color rgb="FF000000"/>
        <rFont val="Garamond"/>
        <family val="1"/>
      </rPr>
      <t>Presso il Segretario Generale opera un organo collegiale, diretto dallo stesso, che ai sensi dell’art. 55-bis del d.lgs. n. 165/2001 è competente per i procedimenti disciplinari.</t>
    </r>
  </si>
  <si>
    <t>Segreteria del Segretario generale</t>
  </si>
  <si>
    <r>
      <t>1.</t>
    </r>
    <r>
      <rPr>
        <sz val="7"/>
        <color rgb="FF000000"/>
        <rFont val="Times New Roman"/>
        <family val="1"/>
      </rPr>
      <t xml:space="preserve">      </t>
    </r>
    <r>
      <rPr>
        <sz val="12"/>
        <color rgb="FF000000"/>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</si>
  <si>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t>Camera arbitrale</t>
  </si>
  <si>
    <t>ARBIT</t>
  </si>
  <si>
    <r>
      <t>1.</t>
    </r>
    <r>
      <rPr>
        <sz val="7"/>
        <color rgb="FF000000"/>
        <rFont val="Times New Roman"/>
        <family val="1"/>
      </rPr>
      <t xml:space="preserve">    </t>
    </r>
    <r>
      <rPr>
        <sz val="12"/>
        <color rgb="FF000000"/>
        <rFont val="Garamond"/>
        <family val="1"/>
      </rPr>
      <t>La Camera arbitrale cura annualmente la rilevazione dei dati emergenti dal contenzioso in materia di contratti pubblici e li trasmette all'Autorità e alla cabina di regia di cui all’art. 212 del dlgs. 18 aprile 2016, n. 50.</t>
    </r>
  </si>
  <si>
    <t>Unità operativa speciale EXPO</t>
  </si>
  <si>
    <t>UOS</t>
  </si>
  <si>
    <r>
      <t>1.</t>
    </r>
    <r>
      <rPr>
        <sz val="7"/>
        <color rgb="FF000000"/>
        <rFont val="Times New Roman"/>
        <family val="1"/>
      </rPr>
      <t xml:space="preserve">      </t>
    </r>
    <r>
      <rPr>
        <sz val="12"/>
        <color rgb="FF000000"/>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</si>
  <si>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t>Responsabilità</t>
  </si>
  <si>
    <t xml:space="preserve">Dirigente </t>
  </si>
  <si>
    <t>Presidente</t>
  </si>
  <si>
    <t>Dirigente ispettivo</t>
  </si>
  <si>
    <t>Consiglio</t>
  </si>
  <si>
    <t>Dirigente di I fascia in staff</t>
  </si>
  <si>
    <t>Dirigente/Funzionario</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</si>
  <si>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</si>
  <si>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</si>
  <si>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</si>
  <si>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</si>
  <si>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</si>
  <si>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</si>
  <si>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</si>
  <si>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</si>
  <si>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</si>
  <si>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Funzionario/Operativo</t>
  </si>
  <si>
    <t>Prassi dell’Ufficio</t>
  </si>
  <si>
    <t>Operativo</t>
  </si>
  <si>
    <t>Responsabile struttura tecnica permanente di supporto all’OIV</t>
  </si>
  <si>
    <t>Molto bassa</t>
  </si>
  <si>
    <t>Normativa</t>
  </si>
  <si>
    <t>Regolamento interno dell’Ufficio</t>
  </si>
  <si>
    <t>Atto dell’Autorità o del Presidente</t>
  </si>
  <si>
    <t>Alta</t>
  </si>
  <si>
    <t>Altissima</t>
  </si>
  <si>
    <t>Normativa/ Regolamento interno dell’Ufficio</t>
  </si>
  <si>
    <t>Normativa/ Atto dell’Autorità o del Presidente</t>
  </si>
  <si>
    <t>nascondere</t>
  </si>
  <si>
    <t>Risultato</t>
  </si>
  <si>
    <t>Regolamento interno dell’Ufficio/ Atto dell’Autorità o del Presidente</t>
  </si>
  <si>
    <t xml:space="preserve">Alto </t>
  </si>
  <si>
    <t>Medio</t>
  </si>
  <si>
    <t>Duplice valutazione Funzionario-Segretario generale</t>
  </si>
  <si>
    <t>Verifica non oggettiva/insufficiente/non pertinente</t>
  </si>
  <si>
    <t>Non adeguata competenza</t>
  </si>
  <si>
    <t>In considerazione dell'altissimo impatto che potrebbe avere il verificarsi di un evento rischioso, considerato che si tratta di attività capaci di incidere sul processo di comunicazione di ANAC, anche se si considera tendenzialmente bassa la possibilità che gli eventi indicati si verifichino, il rischio viene valutato come: Medio / Medio-Alto</t>
  </si>
  <si>
    <t>Formazione</t>
  </si>
  <si>
    <t xml:space="preserve">Studio, analisi e proposta di armonizzazione e uniformazione, per tipologie, della corrispondenza esterna a firma del Presidente; </t>
  </si>
  <si>
    <t>Misure di trasparenza - controllo -regolamentazione</t>
  </si>
  <si>
    <t>misura in corso di attuazione</t>
  </si>
  <si>
    <t xml:space="preserve">Uniformazione del 100% delle tipologie maggiormente rilevanti e ricorrenti di corrispondenza a firma del Presidnete; </t>
  </si>
  <si>
    <t>pressioni svolte da soggetti interessati</t>
  </si>
  <si>
    <t>Codice di comportamento dei dipendenti ANAC</t>
  </si>
  <si>
    <t xml:space="preserve">Condivisione con la Segreteria del Presidente e del Consiglio anche attraverso apposite aree di lavoro condivise (caselle di posta elettronica; cartelle condivise) </t>
  </si>
  <si>
    <t xml:space="preserve">misure attuate continuamente nel corso dell'attività </t>
  </si>
  <si>
    <t>condivisione econfronto sul 100% delle questioni rilevanti</t>
  </si>
  <si>
    <t>Misure di disciplina del conflitto di interesse: obblighi di comunicazione e astensione</t>
  </si>
  <si>
    <t>Confronto con il Presidente; confronto con gli Uffici ove necessario.</t>
  </si>
  <si>
    <t>4.</t>
  </si>
  <si>
    <t xml:space="preserve">4.1 Esame degli atti alla firma del Presidente al fine di verificarne coerenza  formale e sostanziale sulla base, rispettivamente, della destinazione (tipologia di atto e di  destinatario) e della provenienza (deliberato del Consiglio/ proposta dell'Ufficio/ proposta del Segretario Generale/ ecc..)  </t>
  </si>
  <si>
    <t xml:space="preserve">4. Verifica di tutti gli atti, interni ed esterni, a firma del Presidente </t>
  </si>
  <si>
    <t>Omissione di atti  utili per l'istruttoria/Divulgazione di informazioni riservate</t>
  </si>
  <si>
    <t>Esercizio prolungato ed esclusivo della responsabilità di un processo da parte di pochi o di un unico soggetto</t>
  </si>
  <si>
    <t>Il livello di discrezionalità nell'esercizio dell'attività ha condizionato i valori indicati</t>
  </si>
  <si>
    <t>Codice di comportamento dipendenti A.N.AC.</t>
  </si>
  <si>
    <t xml:space="preserve">Misure di regolametazione </t>
  </si>
  <si>
    <t>Da attuare</t>
  </si>
  <si>
    <t>Da gennaio 2022</t>
  </si>
  <si>
    <t>% delle pratiche acquisite sul totale delle pratiche da verificare</t>
  </si>
  <si>
    <t>Omissione di fatti afferenti alla verifica/Alterazione o utilizzo improprio di informazioni e documentazione  al fine di arrecare un vantaggio o uno svantaggio a soggetti interni o esterni/Divulgazione di informazioni riservate</t>
  </si>
  <si>
    <t xml:space="preserve">Misure di controllo/Misure di regolametazione  </t>
  </si>
  <si>
    <t>Misure di controllo in attuazione/Misure di regolamentazione da attuare</t>
  </si>
  <si>
    <t>Misure di controllo da luglio 2021/Misure di regolamentazione da gennaio 2022</t>
  </si>
  <si>
    <t>% delle verifiche effettuate sul totale</t>
  </si>
  <si>
    <t>5, Controllo preventivo di legittimità di tutti gli atti e provvedimenti da sottoporre al Consiglio, a supporto del Segretario Generale</t>
  </si>
  <si>
    <t xml:space="preserve">5.1 Acquisizione delle pratiche soggette al controllo preventivo di legittimità dalla e-mail dedicata "ATTI CONSIGLIO SG" </t>
  </si>
  <si>
    <t>5.2 Verifica preventiva di legittimità delle pratiche acquisite e trasmissione degli esiti, riportati nelle relative Schede di verifica, al Segretario Generale</t>
  </si>
  <si>
    <t>5.3 Valutazione degli esiti delle verifiche da parte del Segretario Generale, che sottoscrive, per competenza, le relative Schede di verifica e invia agli Uffici, ai fini dell'iscrizione delle pratiche medesime all'OdG del Consiglio</t>
  </si>
  <si>
    <t>5.4 Decisione del Consiglio</t>
  </si>
  <si>
    <t xml:space="preserve">prospettazione di un quadro giurisprudenziale parziale o difforme da quello effettivo </t>
  </si>
  <si>
    <t>alto</t>
  </si>
  <si>
    <t>In considerazione dell'alto impatto che potrebbe avere il verificarsi di questo evento rischioso, considerato che si tratta di attività capaci di incidere sul processo decisionale del Segretario generale, anche se si considera tendenzialmente bassa la possibilità che gli eventi indicati si verifichino, il rischio viene valutato come: Medio</t>
  </si>
  <si>
    <t xml:space="preserve">1. Gestione dell'agenda del Segretario generale: il processo ha lo scopo di garantire il coordinamento degli impegni e la predisposizione del materiale necessario per gli interventi istituzionali.
2. Gestione dei flussi informativi interni ed esterni: il processo ha lo scopo di garantire  la corretta trasmissione delle informazioni sia all'interno che verso l'esterno.
3. Sintesi e approfondimenti istruttori delle pratiche iscritte all'Ordine del giorno delle Adunanze del Consiglio e di interesse del Segretario Generale.
4. Verifica di tutti gli atti, interni ed esterni, a firma del Presidente.
5. Controllo preventivo di legittimità di tutti gli atti e provvedimenti da sottoporre al Consiglio, a supporto del Segretario Generale.
</t>
  </si>
  <si>
    <t>La Segreteria del Segretario Generale cura la gestione dell’agenda e dei flussi informativi interni ed esterni, provvede al coordinamento degli impegni ed alla predisposizione di quanto occorra per gli  interventi istituzionali; cura la predisposizione dei fascicoli elettronici; cura la protocollazione e la  spedizione della corrispondenza del Segretario Generale; cura gli adempimenti amministrativi relativi al  personale addetto alle strutture di staff del Segretario Generale; monitora la scadenza dei procedimenti  all’attenzione del Segretario Generale.</t>
  </si>
  <si>
    <r>
      <t xml:space="preserve">Procedura gestionale sottoposta all'approvazione del Consiglio nell'ad. del 21.12.2021 </t>
    </r>
    <r>
      <rPr>
        <b/>
        <sz val="12"/>
        <rFont val="Garamond"/>
        <family val="1"/>
      </rPr>
      <t>INTEGRATA da  modifiche regolamentari approvate nell'ad. del 05.04.2022    (artt. 16, co. 3 e 25, co. 1, Regolamento di Organizzazione e  Funzionamento) e da Circolare del Segretario Generale (prot. n. 131703 del 28 aprile 2022)</t>
    </r>
  </si>
  <si>
    <r>
      <t xml:space="preserve">Duplice valutazione Funzionario/Dirigente/Procedura gestionale sottoposta all'approvazione del Consiglio nell'ad. del 21.12.2021  </t>
    </r>
    <r>
      <rPr>
        <b/>
        <sz val="12"/>
        <rFont val="Garamond"/>
        <family val="1"/>
      </rPr>
      <t>INTEGRATA</t>
    </r>
    <r>
      <rPr>
        <sz val="12"/>
        <rFont val="Garamond"/>
        <family val="1"/>
      </rPr>
      <t xml:space="preserve"> da  modifiche regolamentari approvate nell'ad. del 05.04.2022    (artt. 16, co. 3 e 25, co. 1, Regolamento di Organizzazione e  Funzionamento) e da Circolare del Segretario Generale (prot. n. 131703 del 28 aprile 2022)</t>
    </r>
  </si>
  <si>
    <t>STATO DI ATTUAZIONE AL 1° GENNAIO 2025</t>
  </si>
  <si>
    <t>Descrizione attività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</si>
</sst>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23" x14ac:knownFonts="1">
    <font>
      <sz val="11"/>
      <color rgb="FF000000"/>
      <name val="Calibri"/>
      <family val="2"/>
    </font>
    <font>
      <sz val="11"/>
      <color rgb="FF000000"/>
      <name val="Calibri"/>
      <family val="2"/>
    </font>
    <font>
      <sz val="12"/>
      <color rgb="FFFFFFFF"/>
      <name val="Calibri"/>
      <family val="2"/>
    </font>
    <font>
      <b/>
      <sz val="20"/>
      <color rgb="FFFFFFFF"/>
      <name val="Calibri"/>
      <family val="2"/>
    </font>
    <font>
      <sz val="20"/>
      <color rgb="FF000000"/>
      <name val="Calibri"/>
      <family val="2"/>
    </font>
    <font>
      <b/>
      <sz val="11"/>
      <color rgb="FF000000"/>
      <name val="Calibri"/>
      <family val="2"/>
    </font>
    <font>
      <b/>
      <sz val="36"/>
      <color rgb="FF000000"/>
      <name val="Garamond"/>
      <family val="1"/>
    </font>
    <font>
      <sz val="18"/>
      <color rgb="FF000000"/>
      <name val="Garamond"/>
      <family val="1"/>
    </font>
    <font>
      <sz val="12"/>
      <color rgb="FF000000"/>
      <name val="Garamond"/>
      <family val="1"/>
    </font>
    <font>
      <sz val="7"/>
      <color rgb="FF000000"/>
      <name val="Times New Roman"/>
      <family val="1"/>
    </font>
    <font>
      <b/>
      <sz val="12"/>
      <color rgb="FF000000"/>
      <name val="Garamond"/>
      <family val="1"/>
    </font>
    <font>
      <i/>
      <sz val="12"/>
      <color rgb="FF000000"/>
      <name val="Garamond"/>
      <family val="1"/>
    </font>
    <font>
      <sz val="10"/>
      <color rgb="FF000000"/>
      <name val="Times New Roman"/>
      <family val="1"/>
    </font>
    <font>
      <sz val="12"/>
      <color rgb="FF000000"/>
      <name val="Times New Roman"/>
      <family val="1"/>
    </font>
    <font>
      <sz val="14"/>
      <color rgb="FF000000"/>
      <name val="Calibri"/>
      <family val="2"/>
    </font>
    <font>
      <sz val="20"/>
      <color rgb="FF000000"/>
      <name val="Garamond"/>
      <family val="1"/>
    </font>
    <font>
      <sz val="20"/>
      <color rgb="FFFF0000"/>
      <name val="Garamond"/>
      <family val="1"/>
    </font>
    <font>
      <b/>
      <sz val="20"/>
      <name val="Calibri"/>
      <family val="2"/>
    </font>
    <font>
      <b/>
      <sz val="11"/>
      <name val="Calibri"/>
      <family val="2"/>
    </font>
    <font>
      <sz val="20"/>
      <name val="Calibri"/>
      <family val="2"/>
    </font>
    <font>
      <sz val="12"/>
      <name val="Garamond"/>
      <family val="1"/>
    </font>
    <font>
      <b/>
      <sz val="12"/>
      <name val="Garamond"/>
      <family val="1"/>
    </font>
    <font>
      <sz val="11"/>
      <name val="Calibri"/>
      <family val="2"/>
    </font>
  </fonts>
  <fills count="13">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CCCCFF"/>
        <bgColor rgb="FFCCCCFF"/>
      </patternFill>
    </fill>
    <fill>
      <patternFill patternType="solid">
        <fgColor rgb="FF0066CC"/>
        <bgColor rgb="FF0066CC"/>
      </patternFill>
    </fill>
    <fill>
      <patternFill patternType="solid">
        <fgColor rgb="FF963634"/>
        <bgColor rgb="FF963634"/>
      </patternFill>
    </fill>
    <fill>
      <patternFill patternType="solid">
        <fgColor rgb="FFDA9694"/>
        <bgColor rgb="FFDA9694"/>
      </patternFill>
    </fill>
    <fill>
      <patternFill patternType="solid">
        <fgColor rgb="FF95B3D7"/>
        <bgColor rgb="FF95B3D7"/>
      </patternFill>
    </fill>
    <fill>
      <patternFill patternType="solid">
        <fgColor rgb="FFB8CCE4"/>
        <bgColor rgb="FFB8CCE4"/>
      </patternFill>
    </fill>
    <fill>
      <patternFill patternType="solid">
        <fgColor rgb="FFDCE6F1"/>
        <bgColor rgb="FFDCE6F1"/>
      </patternFill>
    </fill>
    <fill>
      <patternFill patternType="solid">
        <fgColor theme="0"/>
        <bgColor rgb="FF0066CC"/>
      </patternFill>
    </fill>
    <fill>
      <patternFill patternType="solid">
        <fgColor theme="0"/>
        <bgColor rgb="FFCCCCFF"/>
      </patternFill>
    </fill>
  </fills>
  <borders count="3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993300"/>
      </left>
      <right style="medium">
        <color rgb="FFC00000"/>
      </right>
      <top style="medium">
        <color rgb="FF993300"/>
      </top>
      <bottom style="medium">
        <color rgb="FF9933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993300"/>
      </left>
      <right style="thin">
        <color rgb="FF000000"/>
      </right>
      <top style="medium">
        <color rgb="FF993300"/>
      </top>
      <bottom style="thin">
        <color rgb="FF000000"/>
      </bottom>
      <diagonal/>
    </border>
    <border>
      <left style="thin">
        <color rgb="FF000000"/>
      </left>
      <right style="thin">
        <color rgb="FF000000"/>
      </right>
      <top style="medium">
        <color rgb="FF993300"/>
      </top>
      <bottom style="medium">
        <color rgb="FF000000"/>
      </bottom>
      <diagonal/>
    </border>
    <border>
      <left style="thin">
        <color rgb="FF000000"/>
      </left>
      <right style="medium">
        <color rgb="FF993300"/>
      </right>
      <top style="medium">
        <color rgb="FF993300"/>
      </top>
      <bottom style="medium">
        <color rgb="FF000000"/>
      </bottom>
      <diagonal/>
    </border>
    <border>
      <left style="medium">
        <color rgb="FF993300"/>
      </left>
      <right style="thin">
        <color rgb="FF000000"/>
      </right>
      <top style="medium">
        <color rgb="FF993300"/>
      </top>
      <bottom style="medium">
        <color rgb="FF000000"/>
      </bottom>
      <diagonal/>
    </border>
    <border>
      <left style="thin">
        <color rgb="FF0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top style="medium">
        <color rgb="FFC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style="medium">
        <color rgb="FF9933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medium">
        <color rgb="FF993300"/>
      </right>
      <top style="medium">
        <color rgb="FF993300"/>
      </top>
      <bottom/>
      <diagonal/>
    </border>
    <border>
      <left style="medium">
        <color rgb="FF993300"/>
      </left>
      <right style="thin">
        <color rgb="FF000000"/>
      </right>
      <top style="medium">
        <color rgb="FF993300"/>
      </top>
      <bottom/>
      <diagonal/>
    </border>
    <border>
      <left style="thin">
        <color rgb="FF000000"/>
      </left>
      <right style="medium">
        <color rgb="FFC00000"/>
      </right>
      <top style="medium">
        <color rgb="FFC00000"/>
      </top>
      <bottom/>
      <diagonal/>
    </border>
  </borders>
  <cellStyleXfs count="2">
    <xf numFmtId="0" fontId="0" fillId="0" borderId="0"/>
    <xf numFmtId="164" fontId="1" fillId="0" borderId="0" applyFont="0" applyBorder="0" applyProtection="0"/>
  </cellStyleXfs>
  <cellXfs count="84">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4" fillId="0" borderId="0" xfId="0" applyFont="1" applyAlignment="1">
      <alignment wrapText="1"/>
    </xf>
    <xf numFmtId="0" fontId="7" fillId="0" borderId="0" xfId="0" applyFont="1" applyAlignment="1">
      <alignment horizont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0" fillId="0" borderId="2" xfId="0" applyBorder="1" applyAlignment="1">
      <alignment wrapText="1"/>
    </xf>
    <xf numFmtId="0" fontId="0" fillId="0" borderId="0" xfId="0" applyAlignment="1">
      <alignment wrapText="1"/>
    </xf>
    <xf numFmtId="0" fontId="8" fillId="0" borderId="0" xfId="0" applyFont="1" applyAlignment="1">
      <alignment horizontal="justify" vertical="center"/>
    </xf>
    <xf numFmtId="0" fontId="8" fillId="0" borderId="0" xfId="0" applyFont="1" applyAlignment="1">
      <alignment wrapText="1"/>
    </xf>
    <xf numFmtId="0" fontId="14" fillId="0" borderId="0" xfId="0" applyFont="1"/>
    <xf numFmtId="165" fontId="0" fillId="0" borderId="0" xfId="0" applyNumberFormat="1"/>
    <xf numFmtId="0" fontId="15" fillId="0" borderId="0" xfId="0" applyFont="1" applyAlignment="1">
      <alignment wrapText="1"/>
    </xf>
    <xf numFmtId="0" fontId="18" fillId="9" borderId="13" xfId="0" applyFont="1" applyFill="1" applyBorder="1" applyAlignment="1">
      <alignment horizontal="center" vertical="center" wrapText="1"/>
    </xf>
    <xf numFmtId="0" fontId="18" fillId="10" borderId="13" xfId="0" applyFont="1" applyFill="1" applyBorder="1" applyAlignment="1">
      <alignment horizontal="center" vertical="center" wrapText="1"/>
    </xf>
    <xf numFmtId="49" fontId="18" fillId="10" borderId="13" xfId="0" applyNumberFormat="1" applyFont="1" applyFill="1" applyBorder="1" applyAlignment="1">
      <alignment horizontal="center" vertical="center" wrapText="1"/>
    </xf>
    <xf numFmtId="0" fontId="18" fillId="10" borderId="14" xfId="0" applyFont="1" applyFill="1" applyBorder="1" applyAlignment="1">
      <alignment horizontal="center" vertical="center" wrapText="1"/>
    </xf>
    <xf numFmtId="0" fontId="18" fillId="10" borderId="15" xfId="0" applyFont="1" applyFill="1" applyBorder="1" applyAlignment="1">
      <alignment horizontal="center" vertical="center" wrapText="1"/>
    </xf>
    <xf numFmtId="0" fontId="19" fillId="0" borderId="0" xfId="0" applyFont="1" applyAlignment="1">
      <alignment wrapText="1"/>
    </xf>
    <xf numFmtId="0" fontId="19" fillId="0" borderId="0" xfId="0" applyFont="1" applyAlignment="1">
      <alignment horizontal="center" wrapText="1"/>
    </xf>
    <xf numFmtId="0" fontId="0" fillId="11" borderId="2" xfId="0" applyFill="1" applyBorder="1" applyAlignment="1" applyProtection="1">
      <alignment vertical="center" wrapText="1"/>
      <protection locked="0"/>
    </xf>
    <xf numFmtId="0" fontId="0" fillId="11" borderId="2" xfId="0" applyFill="1" applyBorder="1" applyProtection="1">
      <protection locked="0"/>
    </xf>
    <xf numFmtId="0" fontId="20" fillId="0" borderId="27" xfId="0" applyFont="1" applyBorder="1" applyAlignment="1">
      <alignment horizontal="center" vertical="center" wrapText="1"/>
    </xf>
    <xf numFmtId="0" fontId="20" fillId="3" borderId="27" xfId="0" applyFont="1" applyFill="1" applyBorder="1" applyAlignment="1">
      <alignment horizontal="center" vertical="center" wrapText="1"/>
    </xf>
    <xf numFmtId="164" fontId="20" fillId="3" borderId="27" xfId="1" applyFont="1" applyFill="1" applyBorder="1" applyAlignment="1">
      <alignment horizontal="center" vertical="center" wrapText="1"/>
    </xf>
    <xf numFmtId="0" fontId="20" fillId="0" borderId="27" xfId="0" applyFont="1" applyBorder="1" applyAlignment="1">
      <alignment horizontal="center" wrapText="1"/>
    </xf>
    <xf numFmtId="0" fontId="20" fillId="0" borderId="27" xfId="0" applyFont="1" applyBorder="1" applyAlignment="1">
      <alignment wrapText="1"/>
    </xf>
    <xf numFmtId="0" fontId="20" fillId="0" borderId="27" xfId="0" applyFont="1" applyBorder="1" applyAlignment="1">
      <alignment vertical="center" wrapText="1"/>
    </xf>
    <xf numFmtId="9" fontId="20" fillId="3" borderId="27" xfId="0" applyNumberFormat="1" applyFont="1" applyFill="1" applyBorder="1" applyAlignment="1">
      <alignment horizontal="center" vertical="center" wrapText="1"/>
    </xf>
    <xf numFmtId="164" fontId="20" fillId="0" borderId="27" xfId="1" applyFont="1" applyBorder="1" applyAlignment="1">
      <alignment horizontal="center" vertical="center" wrapText="1"/>
    </xf>
    <xf numFmtId="9" fontId="20" fillId="0" borderId="27" xfId="0" applyNumberFormat="1" applyFont="1" applyBorder="1" applyAlignment="1">
      <alignment horizontal="center" vertical="center" wrapText="1"/>
    </xf>
    <xf numFmtId="0" fontId="22" fillId="0" borderId="27" xfId="0" applyFont="1" applyBorder="1" applyAlignment="1">
      <alignment vertical="center" wrapText="1"/>
    </xf>
    <xf numFmtId="0" fontId="22" fillId="12" borderId="2" xfId="0" applyFont="1" applyFill="1" applyBorder="1" applyAlignment="1" applyProtection="1">
      <alignment vertical="center" wrapText="1"/>
      <protection locked="0"/>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6" fillId="0" borderId="26" xfId="0" applyFont="1" applyBorder="1" applyAlignment="1">
      <alignment horizontal="center" vertical="center" textRotation="90" wrapText="1"/>
    </xf>
    <xf numFmtId="0" fontId="6" fillId="0" borderId="0" xfId="0" applyFont="1" applyAlignment="1">
      <alignment horizontal="center" vertical="center" textRotation="90" wrapText="1"/>
    </xf>
    <xf numFmtId="0" fontId="20" fillId="0" borderId="27" xfId="0" applyFont="1" applyBorder="1" applyAlignment="1">
      <alignment horizontal="center" vertical="center" wrapText="1"/>
    </xf>
    <xf numFmtId="0" fontId="0" fillId="0" borderId="16" xfId="0" applyBorder="1" applyAlignment="1">
      <alignment horizontal="center" vertical="center" textRotation="90"/>
    </xf>
    <xf numFmtId="0" fontId="0" fillId="0" borderId="17" xfId="0" applyBorder="1" applyAlignment="1">
      <alignment horizontal="center" vertical="center" textRotation="90"/>
    </xf>
    <xf numFmtId="0" fontId="0" fillId="0" borderId="18" xfId="0" applyBorder="1" applyAlignment="1">
      <alignment horizontal="center" vertical="center" textRotation="90"/>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9" fontId="20" fillId="0" borderId="27" xfId="0" applyNumberFormat="1" applyFont="1" applyBorder="1" applyAlignment="1">
      <alignment horizontal="center" vertical="center"/>
    </xf>
    <xf numFmtId="0" fontId="20" fillId="3" borderId="27" xfId="0" applyFont="1" applyFill="1" applyBorder="1" applyAlignment="1">
      <alignment horizontal="center" vertical="center" wrapText="1"/>
    </xf>
    <xf numFmtId="164" fontId="20" fillId="3" borderId="27" xfId="1" applyFont="1" applyFill="1" applyBorder="1" applyAlignment="1">
      <alignment horizontal="center" vertical="center" wrapText="1"/>
    </xf>
    <xf numFmtId="0" fontId="20" fillId="0" borderId="27" xfId="0" applyFont="1" applyBorder="1"/>
    <xf numFmtId="0" fontId="20" fillId="0" borderId="27" xfId="0" applyFont="1" applyBorder="1" applyAlignment="1">
      <alignment horizontal="center" vertical="center"/>
    </xf>
    <xf numFmtId="0" fontId="18" fillId="10" borderId="11" xfId="0" applyFont="1" applyFill="1" applyBorder="1" applyAlignment="1">
      <alignment horizontal="center" vertical="center" wrapText="1"/>
    </xf>
    <xf numFmtId="0" fontId="18" fillId="10" borderId="1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7" fillId="6" borderId="4" xfId="0" applyFont="1" applyFill="1" applyBorder="1" applyAlignment="1">
      <alignment horizontal="center" vertical="center"/>
    </xf>
    <xf numFmtId="0" fontId="5" fillId="8" borderId="6" xfId="0" applyFont="1" applyFill="1" applyBorder="1" applyAlignment="1">
      <alignment horizontal="center" vertical="center" textRotation="90" wrapText="1"/>
    </xf>
    <xf numFmtId="0" fontId="5" fillId="8" borderId="7" xfId="0" applyFont="1" applyFill="1" applyBorder="1" applyAlignment="1">
      <alignment horizontal="center" vertical="center" textRotation="90" wrapText="1"/>
    </xf>
    <xf numFmtId="0" fontId="5" fillId="8" borderId="25" xfId="0" applyFont="1" applyFill="1" applyBorder="1" applyAlignment="1">
      <alignment horizontal="center" vertical="center" textRotation="90" wrapText="1"/>
    </xf>
    <xf numFmtId="0" fontId="18" fillId="8" borderId="8" xfId="0" applyFont="1" applyFill="1" applyBorder="1" applyAlignment="1">
      <alignment horizontal="center" vertical="center" wrapText="1"/>
    </xf>
    <xf numFmtId="0" fontId="18" fillId="8" borderId="28"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8" fillId="8" borderId="29"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7" fillId="7" borderId="5" xfId="0" applyFont="1" applyFill="1" applyBorder="1" applyAlignment="1">
      <alignment horizontal="center" vertical="center"/>
    </xf>
    <xf numFmtId="0" fontId="17" fillId="7" borderId="0" xfId="0" applyFont="1" applyFill="1" applyAlignment="1">
      <alignment horizontal="center" vertical="center"/>
    </xf>
    <xf numFmtId="0" fontId="18" fillId="10" borderId="5" xfId="0" applyFont="1" applyFill="1" applyBorder="1" applyAlignment="1">
      <alignment horizontal="center" vertical="center" wrapText="1"/>
    </xf>
    <xf numFmtId="0" fontId="18" fillId="10" borderId="0" xfId="0" applyFont="1" applyFill="1" applyAlignment="1">
      <alignment horizontal="center" vertical="center" wrapText="1"/>
    </xf>
    <xf numFmtId="0" fontId="18" fillId="9" borderId="10" xfId="0" applyFont="1" applyFill="1" applyBorder="1" applyAlignment="1">
      <alignment horizontal="center" vertical="center" wrapText="1"/>
    </xf>
    <xf numFmtId="0" fontId="18" fillId="9" borderId="30" xfId="0" applyFont="1" applyFill="1" applyBorder="1" applyAlignment="1">
      <alignment horizontal="center" vertical="center" wrapText="1"/>
    </xf>
    <xf numFmtId="0" fontId="18" fillId="9" borderId="11" xfId="0" applyFont="1" applyFill="1" applyBorder="1" applyAlignment="1">
      <alignment horizontal="center" vertical="center" wrapText="1"/>
    </xf>
    <xf numFmtId="0" fontId="18" fillId="9" borderId="13"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1" xfId="0" applyFont="1" applyFill="1" applyBorder="1" applyAlignment="1">
      <alignment horizontal="center" vertical="center" wrapText="1"/>
    </xf>
    <xf numFmtId="49" fontId="18" fillId="10" borderId="11" xfId="0" applyNumberFormat="1" applyFont="1" applyFill="1" applyBorder="1" applyAlignment="1">
      <alignment horizontal="center" vertical="center" wrapText="1"/>
    </xf>
    <xf numFmtId="49" fontId="18" fillId="10" borderId="13" xfId="0" applyNumberFormat="1" applyFont="1" applyFill="1" applyBorder="1" applyAlignment="1">
      <alignment horizontal="center" vertical="center" wrapText="1"/>
    </xf>
    <xf numFmtId="0" fontId="0" fillId="0" borderId="2" xfId="0"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
  <sheetViews>
    <sheetView workbookViewId="0">
      <selection activeCell="C5" sqref="C5"/>
    </sheetView>
  </sheetViews>
  <sheetFormatPr defaultColWidth="9.140625"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tr">
        <f>VLOOKUP(C2,competenze!$A$2:$D$39,2,0)</f>
        <v>SGSEG</v>
      </c>
    </row>
    <row r="4" spans="1:3" ht="30" x14ac:dyDescent="0.25">
      <c r="B4" s="5" t="s">
        <v>5</v>
      </c>
      <c r="C4" s="29" t="str">
        <f>VLOOKUP(C2,competenze!$A$2:$D$39,4,0)</f>
        <v>-</v>
      </c>
    </row>
    <row r="5" spans="1:3" ht="189.75" customHeight="1" x14ac:dyDescent="0.25">
      <c r="B5" s="39" t="s">
        <v>300</v>
      </c>
      <c r="C5" s="40" t="s">
        <v>296</v>
      </c>
    </row>
    <row r="6" spans="1:3" ht="192" customHeight="1" x14ac:dyDescent="0.25">
      <c r="A6" s="2"/>
      <c r="B6" s="7" t="s">
        <v>8</v>
      </c>
      <c r="C6" s="28" t="s">
        <v>295</v>
      </c>
    </row>
  </sheetData>
  <dataValidations count="1">
    <dataValidation type="list" allowBlank="1" showInputMessage="1" showErrorMessage="1" sqref="C5" xr:uid="{00000000-0002-0000-0000-000000000000}">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6" t="e">
        <f>VLOOKUP(C2,#REF!,3,0)</f>
        <v>#REF!</v>
      </c>
    </row>
    <row r="4" spans="1:5" hidden="1" x14ac:dyDescent="0.25">
      <c r="B4" s="3" t="s">
        <v>7</v>
      </c>
      <c r="C4" s="4"/>
    </row>
    <row r="5" spans="1:5" ht="238.7" customHeight="1" x14ac:dyDescent="0.25">
      <c r="A5" s="2"/>
      <c r="B5" s="7" t="s">
        <v>9</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0"/>
  <sheetViews>
    <sheetView tabSelected="1" topLeftCell="G1" zoomScale="60" zoomScaleNormal="60" workbookViewId="0">
      <selection activeCell="G23" sqref="G21:G23"/>
    </sheetView>
  </sheetViews>
  <sheetFormatPr defaultColWidth="9.140625" defaultRowHeight="26.25" x14ac:dyDescent="0.4"/>
  <cols>
    <col min="1" max="1" width="21.42578125" style="10" customWidth="1"/>
    <col min="2" max="3" width="7.5703125" style="10" customWidth="1"/>
    <col min="4" max="4" width="40.5703125" style="26" customWidth="1"/>
    <col min="5" max="6" width="34.5703125" style="26" customWidth="1"/>
    <col min="7" max="7" width="33.85546875" style="26" customWidth="1"/>
    <col min="8" max="8" width="35" style="26" customWidth="1"/>
    <col min="9" max="9" width="24.7109375" style="26" customWidth="1"/>
    <col min="10" max="10" width="19.85546875" style="26" customWidth="1"/>
    <col min="11" max="11" width="23.140625" style="26" customWidth="1"/>
    <col min="12" max="12" width="22.42578125" style="27" customWidth="1"/>
    <col min="13" max="13" width="39.85546875" style="26" customWidth="1"/>
    <col min="14" max="14" width="24.140625" style="26" customWidth="1"/>
    <col min="15" max="15" width="20" style="26" customWidth="1"/>
    <col min="16" max="16" width="30" style="26" customWidth="1"/>
    <col min="17" max="17" width="33" style="26" customWidth="1"/>
    <col min="18" max="18" width="32.140625" style="26" customWidth="1"/>
    <col min="19" max="19" width="31" style="26" customWidth="1"/>
    <col min="20" max="20" width="25.42578125" style="26" customWidth="1"/>
    <col min="21" max="21" width="36.5703125" style="26" customWidth="1"/>
    <col min="22" max="16384" width="9.140625" style="10"/>
  </cols>
  <sheetData>
    <row r="1" spans="1:21" ht="40.5" customHeight="1" thickBot="1" x14ac:dyDescent="0.45">
      <c r="A1" s="59" t="s">
        <v>10</v>
      </c>
      <c r="B1" s="59"/>
      <c r="C1" s="59"/>
      <c r="D1" s="59"/>
      <c r="E1" s="59"/>
      <c r="F1" s="59"/>
      <c r="G1" s="59"/>
      <c r="H1" s="60" t="s">
        <v>11</v>
      </c>
      <c r="I1" s="60"/>
      <c r="J1" s="60"/>
      <c r="K1" s="60"/>
      <c r="L1" s="60"/>
      <c r="M1" s="60"/>
      <c r="N1" s="70" t="s">
        <v>12</v>
      </c>
      <c r="O1" s="71"/>
      <c r="P1" s="71"/>
      <c r="Q1" s="71"/>
      <c r="R1" s="71"/>
      <c r="S1" s="71"/>
      <c r="T1" s="71"/>
      <c r="U1" s="71"/>
    </row>
    <row r="2" spans="1:21" ht="74.25" customHeight="1" thickBot="1" x14ac:dyDescent="0.45">
      <c r="A2" s="61" t="s">
        <v>13</v>
      </c>
      <c r="B2" s="62" t="s">
        <v>14</v>
      </c>
      <c r="C2" s="62" t="s">
        <v>15</v>
      </c>
      <c r="D2" s="64" t="s">
        <v>16</v>
      </c>
      <c r="E2" s="66" t="s">
        <v>17</v>
      </c>
      <c r="F2" s="68" t="s">
        <v>18</v>
      </c>
      <c r="G2" s="68" t="s">
        <v>19</v>
      </c>
      <c r="H2" s="74" t="s">
        <v>20</v>
      </c>
      <c r="I2" s="76" t="s">
        <v>21</v>
      </c>
      <c r="J2" s="78" t="s">
        <v>22</v>
      </c>
      <c r="K2" s="78"/>
      <c r="L2" s="78"/>
      <c r="M2" s="78"/>
      <c r="N2" s="81" t="s">
        <v>23</v>
      </c>
      <c r="O2" s="57" t="s">
        <v>24</v>
      </c>
      <c r="P2" s="57" t="s">
        <v>25</v>
      </c>
      <c r="Q2" s="72" t="s">
        <v>26</v>
      </c>
      <c r="R2" s="73"/>
      <c r="S2" s="73"/>
      <c r="T2" s="73"/>
      <c r="U2" s="73"/>
    </row>
    <row r="3" spans="1:21" ht="101.25" customHeight="1" thickBot="1" x14ac:dyDescent="0.45">
      <c r="A3" s="61"/>
      <c r="B3" s="62"/>
      <c r="C3" s="63"/>
      <c r="D3" s="65"/>
      <c r="E3" s="67"/>
      <c r="F3" s="69"/>
      <c r="G3" s="69"/>
      <c r="H3" s="75"/>
      <c r="I3" s="77"/>
      <c r="J3" s="21" t="s">
        <v>27</v>
      </c>
      <c r="K3" s="21" t="s">
        <v>28</v>
      </c>
      <c r="L3" s="21" t="s">
        <v>29</v>
      </c>
      <c r="M3" s="21" t="s">
        <v>30</v>
      </c>
      <c r="N3" s="82"/>
      <c r="O3" s="58"/>
      <c r="P3" s="58"/>
      <c r="Q3" s="22" t="s">
        <v>299</v>
      </c>
      <c r="R3" s="23" t="s">
        <v>31</v>
      </c>
      <c r="S3" s="22" t="s">
        <v>32</v>
      </c>
      <c r="T3" s="24" t="s">
        <v>33</v>
      </c>
      <c r="U3" s="25" t="s">
        <v>34</v>
      </c>
    </row>
    <row r="4" spans="1:21" s="11" customFormat="1" ht="167.25" customHeight="1" thickBot="1" x14ac:dyDescent="0.4">
      <c r="A4" s="44" t="str">
        <f>Sezione_generale!$C$2</f>
        <v>Segreteria del Segretario Generale</v>
      </c>
      <c r="B4" s="50">
        <v>1</v>
      </c>
      <c r="C4" s="47" t="s">
        <v>35</v>
      </c>
      <c r="D4" s="46" t="s">
        <v>36</v>
      </c>
      <c r="E4" s="46" t="s">
        <v>37</v>
      </c>
      <c r="F4" s="30" t="s">
        <v>38</v>
      </c>
      <c r="G4" s="31" t="s">
        <v>39</v>
      </c>
      <c r="H4" s="46" t="s">
        <v>40</v>
      </c>
      <c r="I4" s="46" t="s">
        <v>41</v>
      </c>
      <c r="J4" s="32" t="s">
        <v>42</v>
      </c>
      <c r="K4" s="32" t="s">
        <v>43</v>
      </c>
      <c r="L4" s="32" t="s">
        <v>44</v>
      </c>
      <c r="M4" s="46" t="s">
        <v>45</v>
      </c>
      <c r="N4" s="46" t="s">
        <v>46</v>
      </c>
      <c r="O4" s="30" t="s">
        <v>47</v>
      </c>
      <c r="P4" s="33"/>
      <c r="Q4" s="33"/>
      <c r="R4" s="33"/>
      <c r="S4" s="33"/>
      <c r="T4" s="33"/>
      <c r="U4" s="33"/>
    </row>
    <row r="5" spans="1:21" s="11" customFormat="1" ht="186.75" customHeight="1" thickBot="1" x14ac:dyDescent="0.4">
      <c r="A5" s="45"/>
      <c r="B5" s="50"/>
      <c r="C5" s="48"/>
      <c r="D5" s="46"/>
      <c r="E5" s="46"/>
      <c r="F5" s="30" t="s">
        <v>48</v>
      </c>
      <c r="G5" s="31" t="s">
        <v>39</v>
      </c>
      <c r="H5" s="46"/>
      <c r="I5" s="46"/>
      <c r="J5" s="32" t="s">
        <v>42</v>
      </c>
      <c r="K5" s="32" t="s">
        <v>43</v>
      </c>
      <c r="L5" s="32" t="s">
        <v>44</v>
      </c>
      <c r="M5" s="46"/>
      <c r="N5" s="46"/>
      <c r="O5" s="30" t="s">
        <v>47</v>
      </c>
      <c r="P5" s="33"/>
      <c r="Q5" s="33"/>
      <c r="R5" s="33"/>
      <c r="S5" s="33"/>
      <c r="T5" s="33"/>
      <c r="U5" s="33"/>
    </row>
    <row r="6" spans="1:21" ht="228" customHeight="1" thickBot="1" x14ac:dyDescent="0.45">
      <c r="A6" s="45"/>
      <c r="B6" s="51">
        <v>2</v>
      </c>
      <c r="C6" s="48"/>
      <c r="D6" s="46" t="s">
        <v>49</v>
      </c>
      <c r="E6" s="46" t="s">
        <v>37</v>
      </c>
      <c r="F6" s="30" t="s">
        <v>50</v>
      </c>
      <c r="G6" s="31" t="s">
        <v>39</v>
      </c>
      <c r="H6" s="30" t="s">
        <v>51</v>
      </c>
      <c r="I6" s="46" t="s">
        <v>52</v>
      </c>
      <c r="J6" s="32" t="s">
        <v>42</v>
      </c>
      <c r="K6" s="32" t="s">
        <v>43</v>
      </c>
      <c r="L6" s="32" t="s">
        <v>44</v>
      </c>
      <c r="M6" s="46" t="s">
        <v>53</v>
      </c>
      <c r="N6" s="30" t="s">
        <v>46</v>
      </c>
      <c r="O6" s="30" t="s">
        <v>54</v>
      </c>
      <c r="P6" s="34"/>
      <c r="Q6" s="34"/>
      <c r="R6" s="34"/>
      <c r="S6" s="34"/>
      <c r="T6" s="34"/>
      <c r="U6" s="34"/>
    </row>
    <row r="7" spans="1:21" ht="229.5" customHeight="1" thickBot="1" x14ac:dyDescent="0.45">
      <c r="A7" s="45"/>
      <c r="B7" s="51"/>
      <c r="C7" s="48"/>
      <c r="D7" s="46"/>
      <c r="E7" s="46"/>
      <c r="F7" s="30" t="s">
        <v>55</v>
      </c>
      <c r="G7" s="31" t="s">
        <v>39</v>
      </c>
      <c r="H7" s="30" t="s">
        <v>51</v>
      </c>
      <c r="I7" s="46"/>
      <c r="J7" s="32" t="s">
        <v>42</v>
      </c>
      <c r="K7" s="32" t="s">
        <v>43</v>
      </c>
      <c r="L7" s="32" t="s">
        <v>44</v>
      </c>
      <c r="M7" s="46"/>
      <c r="N7" s="30" t="s">
        <v>46</v>
      </c>
      <c r="O7" s="30" t="s">
        <v>54</v>
      </c>
      <c r="P7" s="34"/>
      <c r="Q7" s="34"/>
      <c r="R7" s="34"/>
      <c r="S7" s="34"/>
      <c r="T7" s="34"/>
      <c r="U7" s="34"/>
    </row>
    <row r="8" spans="1:21" ht="111" thickBot="1" x14ac:dyDescent="0.45">
      <c r="A8" s="45"/>
      <c r="B8" s="51"/>
      <c r="C8" s="48"/>
      <c r="D8" s="46"/>
      <c r="E8" s="46"/>
      <c r="F8" s="30" t="s">
        <v>56</v>
      </c>
      <c r="G8" s="31" t="s">
        <v>39</v>
      </c>
      <c r="H8" s="30" t="s">
        <v>51</v>
      </c>
      <c r="I8" s="46"/>
      <c r="J8" s="32" t="s">
        <v>42</v>
      </c>
      <c r="K8" s="32" t="s">
        <v>43</v>
      </c>
      <c r="L8" s="32" t="s">
        <v>44</v>
      </c>
      <c r="M8" s="46"/>
      <c r="N8" s="30" t="s">
        <v>46</v>
      </c>
      <c r="O8" s="30" t="s">
        <v>54</v>
      </c>
      <c r="P8" s="34"/>
      <c r="Q8" s="34"/>
      <c r="R8" s="34"/>
      <c r="S8" s="34"/>
      <c r="T8" s="34"/>
      <c r="U8" s="34"/>
    </row>
    <row r="9" spans="1:21" s="12" customFormat="1" ht="357" customHeight="1" thickBot="1" x14ac:dyDescent="0.3">
      <c r="A9" s="45"/>
      <c r="B9" s="79">
        <v>3</v>
      </c>
      <c r="C9" s="48"/>
      <c r="D9" s="53" t="s">
        <v>57</v>
      </c>
      <c r="E9" s="53" t="s">
        <v>37</v>
      </c>
      <c r="F9" s="31" t="s">
        <v>58</v>
      </c>
      <c r="G9" s="31" t="s">
        <v>59</v>
      </c>
      <c r="H9" s="35" t="s">
        <v>60</v>
      </c>
      <c r="I9" s="30" t="s">
        <v>61</v>
      </c>
      <c r="J9" s="32" t="s">
        <v>44</v>
      </c>
      <c r="K9" s="32" t="s">
        <v>62</v>
      </c>
      <c r="L9" s="32" t="s">
        <v>44</v>
      </c>
      <c r="M9" s="30" t="s">
        <v>63</v>
      </c>
      <c r="N9" s="30" t="s">
        <v>54</v>
      </c>
      <c r="O9" s="30" t="s">
        <v>255</v>
      </c>
      <c r="P9" s="30" t="s">
        <v>64</v>
      </c>
      <c r="Q9" s="30" t="s">
        <v>65</v>
      </c>
      <c r="R9" s="31" t="s">
        <v>66</v>
      </c>
      <c r="S9" s="31" t="s">
        <v>67</v>
      </c>
      <c r="T9" s="36">
        <v>1</v>
      </c>
      <c r="U9" s="31" t="s">
        <v>37</v>
      </c>
    </row>
    <row r="10" spans="1:21" s="13" customFormat="1" ht="142.5" thickBot="1" x14ac:dyDescent="0.3">
      <c r="A10" s="45"/>
      <c r="B10" s="79"/>
      <c r="C10" s="48"/>
      <c r="D10" s="53"/>
      <c r="E10" s="53"/>
      <c r="F10" s="31" t="s">
        <v>68</v>
      </c>
      <c r="G10" s="31" t="s">
        <v>59</v>
      </c>
      <c r="H10" s="30" t="s">
        <v>292</v>
      </c>
      <c r="I10" s="30" t="s">
        <v>61</v>
      </c>
      <c r="J10" s="30" t="s">
        <v>293</v>
      </c>
      <c r="K10" s="32" t="s">
        <v>62</v>
      </c>
      <c r="L10" s="32" t="s">
        <v>44</v>
      </c>
      <c r="M10" s="30" t="s">
        <v>294</v>
      </c>
      <c r="N10" s="30" t="s">
        <v>46</v>
      </c>
      <c r="O10" s="30"/>
      <c r="P10" s="30"/>
      <c r="Q10" s="30"/>
      <c r="R10" s="30"/>
      <c r="S10" s="30"/>
      <c r="T10" s="30"/>
      <c r="U10" s="30"/>
    </row>
    <row r="11" spans="1:21" s="12" customFormat="1" ht="357" customHeight="1" thickBot="1" x14ac:dyDescent="0.3">
      <c r="A11" s="45"/>
      <c r="B11" s="79"/>
      <c r="C11" s="48"/>
      <c r="D11" s="53"/>
      <c r="E11" s="53"/>
      <c r="F11" s="31" t="s">
        <v>70</v>
      </c>
      <c r="G11" s="31" t="s">
        <v>59</v>
      </c>
      <c r="H11" s="30" t="s">
        <v>71</v>
      </c>
      <c r="I11" s="35"/>
      <c r="J11" s="32" t="s">
        <v>44</v>
      </c>
      <c r="K11" s="32" t="s">
        <v>62</v>
      </c>
      <c r="L11" s="32" t="s">
        <v>44</v>
      </c>
      <c r="M11" s="30" t="s">
        <v>63</v>
      </c>
      <c r="N11" s="35"/>
      <c r="O11" s="30" t="s">
        <v>255</v>
      </c>
      <c r="P11" s="30" t="s">
        <v>64</v>
      </c>
      <c r="Q11" s="30" t="s">
        <v>65</v>
      </c>
      <c r="R11" s="31" t="s">
        <v>66</v>
      </c>
      <c r="S11" s="31" t="s">
        <v>67</v>
      </c>
      <c r="T11" s="36">
        <v>1</v>
      </c>
      <c r="U11" s="31" t="s">
        <v>37</v>
      </c>
    </row>
    <row r="12" spans="1:21" s="12" customFormat="1" ht="408.75" customHeight="1" x14ac:dyDescent="0.25">
      <c r="A12" s="45"/>
      <c r="B12" s="80"/>
      <c r="C12" s="48"/>
      <c r="D12" s="53"/>
      <c r="E12" s="53"/>
      <c r="F12" s="31" t="s">
        <v>72</v>
      </c>
      <c r="G12" s="31" t="s">
        <v>59</v>
      </c>
      <c r="H12" s="30" t="s">
        <v>71</v>
      </c>
      <c r="I12" s="35"/>
      <c r="J12" s="32" t="s">
        <v>44</v>
      </c>
      <c r="K12" s="32" t="s">
        <v>62</v>
      </c>
      <c r="L12" s="32" t="s">
        <v>44</v>
      </c>
      <c r="M12" s="30" t="s">
        <v>63</v>
      </c>
      <c r="N12" s="35"/>
      <c r="O12" s="30" t="s">
        <v>255</v>
      </c>
      <c r="P12" s="30" t="s">
        <v>64</v>
      </c>
      <c r="Q12" s="30" t="s">
        <v>65</v>
      </c>
      <c r="R12" s="31" t="s">
        <v>66</v>
      </c>
      <c r="S12" s="31" t="s">
        <v>67</v>
      </c>
      <c r="T12" s="36">
        <v>1</v>
      </c>
      <c r="U12" s="31" t="s">
        <v>37</v>
      </c>
    </row>
    <row r="13" spans="1:21" s="20" customFormat="1" x14ac:dyDescent="0.4">
      <c r="A13" s="45"/>
      <c r="B13" s="41" t="s">
        <v>271</v>
      </c>
      <c r="C13" s="48"/>
      <c r="D13" s="53" t="s">
        <v>273</v>
      </c>
      <c r="E13" s="53" t="s">
        <v>37</v>
      </c>
      <c r="F13" s="53" t="s">
        <v>272</v>
      </c>
      <c r="G13" s="53" t="s">
        <v>59</v>
      </c>
      <c r="H13" s="53" t="s">
        <v>256</v>
      </c>
      <c r="I13" s="53" t="s">
        <v>257</v>
      </c>
      <c r="J13" s="54" t="s">
        <v>42</v>
      </c>
      <c r="K13" s="54" t="s">
        <v>242</v>
      </c>
      <c r="L13" s="54" t="s">
        <v>254</v>
      </c>
      <c r="M13" s="46" t="s">
        <v>258</v>
      </c>
      <c r="N13" s="56" t="s">
        <v>259</v>
      </c>
      <c r="O13" s="46" t="s">
        <v>260</v>
      </c>
      <c r="P13" s="46" t="s">
        <v>261</v>
      </c>
      <c r="Q13" s="55"/>
      <c r="R13" s="56" t="s">
        <v>262</v>
      </c>
      <c r="S13" s="46" t="s">
        <v>263</v>
      </c>
      <c r="T13" s="52">
        <v>1</v>
      </c>
      <c r="U13" s="46" t="s">
        <v>59</v>
      </c>
    </row>
    <row r="14" spans="1:21" s="20" customFormat="1" ht="114" customHeight="1" x14ac:dyDescent="0.4">
      <c r="A14" s="45"/>
      <c r="B14" s="42"/>
      <c r="C14" s="48"/>
      <c r="D14" s="53"/>
      <c r="E14" s="53"/>
      <c r="F14" s="53"/>
      <c r="G14" s="53"/>
      <c r="H14" s="53"/>
      <c r="I14" s="53"/>
      <c r="J14" s="54"/>
      <c r="K14" s="54"/>
      <c r="L14" s="54"/>
      <c r="M14" s="46"/>
      <c r="N14" s="56"/>
      <c r="O14" s="46"/>
      <c r="P14" s="46"/>
      <c r="Q14" s="55"/>
      <c r="R14" s="56"/>
      <c r="S14" s="46"/>
      <c r="T14" s="52"/>
      <c r="U14" s="46"/>
    </row>
    <row r="15" spans="1:21" s="20" customFormat="1" ht="158.25" customHeight="1" x14ac:dyDescent="0.4">
      <c r="A15" s="45"/>
      <c r="B15" s="42"/>
      <c r="C15" s="48"/>
      <c r="D15" s="53"/>
      <c r="E15" s="53"/>
      <c r="F15" s="53"/>
      <c r="G15" s="53"/>
      <c r="H15" s="53"/>
      <c r="I15" s="53" t="s">
        <v>264</v>
      </c>
      <c r="J15" s="54"/>
      <c r="K15" s="54" t="s">
        <v>43</v>
      </c>
      <c r="L15" s="54"/>
      <c r="M15" s="46"/>
      <c r="N15" s="30" t="s">
        <v>265</v>
      </c>
      <c r="O15" s="33" t="s">
        <v>266</v>
      </c>
      <c r="P15" s="46"/>
      <c r="Q15" s="55"/>
      <c r="R15" s="46" t="s">
        <v>267</v>
      </c>
      <c r="S15" s="46" t="s">
        <v>268</v>
      </c>
      <c r="T15" s="52">
        <v>1</v>
      </c>
      <c r="U15" s="46"/>
    </row>
    <row r="16" spans="1:21" s="20" customFormat="1" ht="154.5" customHeight="1" x14ac:dyDescent="0.4">
      <c r="A16" s="45"/>
      <c r="B16" s="43"/>
      <c r="C16" s="48"/>
      <c r="D16" s="53"/>
      <c r="E16" s="53"/>
      <c r="F16" s="53"/>
      <c r="G16" s="53"/>
      <c r="H16" s="53"/>
      <c r="I16" s="53"/>
      <c r="J16" s="54"/>
      <c r="K16" s="54"/>
      <c r="L16" s="54"/>
      <c r="M16" s="46"/>
      <c r="N16" s="30" t="s">
        <v>269</v>
      </c>
      <c r="O16" s="30" t="s">
        <v>270</v>
      </c>
      <c r="P16" s="46"/>
      <c r="Q16" s="55"/>
      <c r="R16" s="46"/>
      <c r="S16" s="46"/>
      <c r="T16" s="52"/>
      <c r="U16" s="46"/>
    </row>
    <row r="17" spans="1:21" ht="330.75" x14ac:dyDescent="0.4">
      <c r="A17" s="41"/>
      <c r="B17" s="41">
        <v>5</v>
      </c>
      <c r="C17" s="48"/>
      <c r="D17" s="46" t="s">
        <v>287</v>
      </c>
      <c r="E17" s="46" t="s">
        <v>37</v>
      </c>
      <c r="F17" s="30" t="s">
        <v>288</v>
      </c>
      <c r="G17" s="30" t="s">
        <v>223</v>
      </c>
      <c r="H17" s="30" t="s">
        <v>274</v>
      </c>
      <c r="I17" s="30" t="s">
        <v>275</v>
      </c>
      <c r="J17" s="37" t="s">
        <v>42</v>
      </c>
      <c r="K17" s="37" t="s">
        <v>43</v>
      </c>
      <c r="L17" s="37" t="s">
        <v>44</v>
      </c>
      <c r="M17" s="30" t="s">
        <v>276</v>
      </c>
      <c r="N17" s="30" t="s">
        <v>277</v>
      </c>
      <c r="O17" s="30" t="s">
        <v>297</v>
      </c>
      <c r="P17" s="30" t="s">
        <v>278</v>
      </c>
      <c r="Q17" s="30" t="s">
        <v>279</v>
      </c>
      <c r="R17" s="30" t="s">
        <v>280</v>
      </c>
      <c r="S17" s="30" t="s">
        <v>281</v>
      </c>
      <c r="T17" s="38">
        <v>1</v>
      </c>
      <c r="U17" s="38" t="s">
        <v>76</v>
      </c>
    </row>
    <row r="18" spans="1:21" ht="330.75" x14ac:dyDescent="0.4">
      <c r="A18" s="42"/>
      <c r="B18" s="42"/>
      <c r="C18" s="48"/>
      <c r="D18" s="46"/>
      <c r="E18" s="46"/>
      <c r="F18" s="30" t="s">
        <v>289</v>
      </c>
      <c r="G18" s="30" t="s">
        <v>228</v>
      </c>
      <c r="H18" s="30" t="s">
        <v>282</v>
      </c>
      <c r="I18" s="30" t="s">
        <v>275</v>
      </c>
      <c r="J18" s="37" t="s">
        <v>42</v>
      </c>
      <c r="K18" s="37" t="s">
        <v>43</v>
      </c>
      <c r="L18" s="37" t="s">
        <v>44</v>
      </c>
      <c r="M18" s="30" t="s">
        <v>276</v>
      </c>
      <c r="N18" s="30" t="s">
        <v>277</v>
      </c>
      <c r="O18" s="30" t="s">
        <v>298</v>
      </c>
      <c r="P18" s="30" t="s">
        <v>283</v>
      </c>
      <c r="Q18" s="30" t="s">
        <v>284</v>
      </c>
      <c r="R18" s="30" t="s">
        <v>285</v>
      </c>
      <c r="S18" s="30" t="s">
        <v>286</v>
      </c>
      <c r="T18" s="38">
        <v>1</v>
      </c>
      <c r="U18" s="38" t="s">
        <v>76</v>
      </c>
    </row>
    <row r="19" spans="1:21" ht="110.25" x14ac:dyDescent="0.4">
      <c r="A19" s="42"/>
      <c r="B19" s="42"/>
      <c r="C19" s="48"/>
      <c r="D19" s="46"/>
      <c r="E19" s="46"/>
      <c r="F19" s="30" t="s">
        <v>290</v>
      </c>
      <c r="G19" s="30" t="s">
        <v>37</v>
      </c>
      <c r="H19" s="30" t="s">
        <v>69</v>
      </c>
      <c r="I19" s="30"/>
      <c r="J19" s="37"/>
      <c r="K19" s="37"/>
      <c r="L19" s="37"/>
      <c r="M19" s="30"/>
      <c r="N19" s="30"/>
      <c r="O19" s="30"/>
      <c r="P19" s="30"/>
      <c r="Q19" s="30"/>
      <c r="R19" s="30"/>
      <c r="S19" s="30"/>
      <c r="T19" s="30"/>
      <c r="U19" s="30"/>
    </row>
    <row r="20" spans="1:21" x14ac:dyDescent="0.4">
      <c r="A20" s="43"/>
      <c r="B20" s="43"/>
      <c r="C20" s="49"/>
      <c r="D20" s="46"/>
      <c r="E20" s="46"/>
      <c r="F20" s="30" t="s">
        <v>291</v>
      </c>
      <c r="G20" s="30" t="s">
        <v>226</v>
      </c>
      <c r="H20" s="30" t="s">
        <v>69</v>
      </c>
      <c r="I20" s="30"/>
      <c r="J20" s="37"/>
      <c r="K20" s="37"/>
      <c r="L20" s="37"/>
      <c r="M20" s="30"/>
      <c r="N20" s="30"/>
      <c r="O20" s="30"/>
      <c r="P20" s="30"/>
      <c r="Q20" s="30"/>
      <c r="R20" s="30"/>
      <c r="S20" s="30"/>
      <c r="T20" s="30"/>
      <c r="U20" s="30"/>
    </row>
  </sheetData>
  <mergeCells count="63">
    <mergeCell ref="N4:N5"/>
    <mergeCell ref="H2:H3"/>
    <mergeCell ref="I2:I3"/>
    <mergeCell ref="J2:M2"/>
    <mergeCell ref="B9:B12"/>
    <mergeCell ref="D9:D12"/>
    <mergeCell ref="E9:E12"/>
    <mergeCell ref="N2:N3"/>
    <mergeCell ref="I6:I8"/>
    <mergeCell ref="M6:M8"/>
    <mergeCell ref="H4:H5"/>
    <mergeCell ref="I4:I5"/>
    <mergeCell ref="M4:M5"/>
    <mergeCell ref="O2:O3"/>
    <mergeCell ref="P2:P3"/>
    <mergeCell ref="A1:G1"/>
    <mergeCell ref="H1:M1"/>
    <mergeCell ref="A2:A3"/>
    <mergeCell ref="B2:B3"/>
    <mergeCell ref="C2:C3"/>
    <mergeCell ref="D2:D3"/>
    <mergeCell ref="E2:E3"/>
    <mergeCell ref="F2:F3"/>
    <mergeCell ref="G2:G3"/>
    <mergeCell ref="N1:U1"/>
    <mergeCell ref="Q2:U2"/>
    <mergeCell ref="K13:K14"/>
    <mergeCell ref="L13:L16"/>
    <mergeCell ref="M13:M16"/>
    <mergeCell ref="D13:D16"/>
    <mergeCell ref="E13:E16"/>
    <mergeCell ref="F13:F16"/>
    <mergeCell ref="G13:G16"/>
    <mergeCell ref="H13:H16"/>
    <mergeCell ref="S13:S14"/>
    <mergeCell ref="T13:T14"/>
    <mergeCell ref="U13:U16"/>
    <mergeCell ref="I15:I16"/>
    <mergeCell ref="K15:K16"/>
    <mergeCell ref="Q15:Q16"/>
    <mergeCell ref="R15:R16"/>
    <mergeCell ref="S15:S16"/>
    <mergeCell ref="T15:T16"/>
    <mergeCell ref="N13:N14"/>
    <mergeCell ref="O13:O14"/>
    <mergeCell ref="P13:P16"/>
    <mergeCell ref="Q13:Q14"/>
    <mergeCell ref="R13:R14"/>
    <mergeCell ref="I13:I14"/>
    <mergeCell ref="J13:J16"/>
    <mergeCell ref="B13:B16"/>
    <mergeCell ref="A4:A16"/>
    <mergeCell ref="D17:D20"/>
    <mergeCell ref="E17:E20"/>
    <mergeCell ref="B17:B20"/>
    <mergeCell ref="C4:C20"/>
    <mergeCell ref="A17:A20"/>
    <mergeCell ref="B4:B5"/>
    <mergeCell ref="D4:D5"/>
    <mergeCell ref="E4:E5"/>
    <mergeCell ref="B6:B8"/>
    <mergeCell ref="D6:D8"/>
    <mergeCell ref="E6:E8"/>
  </mergeCells>
  <dataValidations count="5">
    <dataValidation type="list" allowBlank="1" showInputMessage="1" showErrorMessage="1" sqref="L17:L20 L4:L13" xr:uid="{00000000-0002-0000-0200-000000000000}">
      <formula1>"Medio,Alto,Altissimo"</formula1>
    </dataValidation>
    <dataValidation type="list" allowBlank="1" showInputMessage="1" showErrorMessage="1" sqref="K17:K20 K4:K13 K15" xr:uid="{00000000-0002-0000-0200-000001000000}">
      <formula1>"Molto bassa,Bassa,Media,Alta,Altissima"</formula1>
    </dataValidation>
    <dataValidation type="list" allowBlank="1" showInputMessage="1" showErrorMessage="1" sqref="J4:J9 J17:J20 J11:J13" xr:uid="{00000000-0002-0000-0200-000002000000}">
      <formula1>"Alto,Altissimo"</formula1>
    </dataValidation>
    <dataValidation type="list" allowBlank="1" showInputMessage="1" sqref="G4:G12" xr:uid="{00000000-0002-0000-0200-000003000000}">
      <formula1>soggetti</formula1>
    </dataValidation>
    <dataValidation type="list" allowBlank="1" showInputMessage="1" showErrorMessage="1" sqref="G17:G18 G20" xr:uid="{00000000-0002-0000-0200-000004000000}">
      <formula1>soggetti</formula1>
    </dataValidation>
  </dataValidations>
  <pageMargins left="0.23622047244094502" right="0.23622047244094502" top="0.74803149606299213" bottom="0.74803149606299213" header="0.31496062992126012" footer="0.31496062992126012"/>
  <pageSetup paperSize="9" scale="35"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9"/>
  <sheetViews>
    <sheetView workbookViewId="0"/>
  </sheetViews>
  <sheetFormatPr defaultRowHeight="15" x14ac:dyDescent="0.25"/>
  <cols>
    <col min="1" max="1" width="24.28515625" customWidth="1"/>
    <col min="2" max="2" width="25.42578125" customWidth="1"/>
    <col min="3" max="3" width="97.5703125" style="15" customWidth="1"/>
    <col min="4" max="4" width="14.42578125" customWidth="1"/>
    <col min="5" max="5" width="9.140625" customWidth="1"/>
  </cols>
  <sheetData>
    <row r="1" spans="1:31" x14ac:dyDescent="0.25">
      <c r="A1" s="14" t="s">
        <v>73</v>
      </c>
      <c r="B1" s="14" t="s">
        <v>74</v>
      </c>
      <c r="C1" s="14" t="s">
        <v>75</v>
      </c>
      <c r="D1" s="14" t="s">
        <v>76</v>
      </c>
    </row>
    <row r="2" spans="1:31" ht="165" x14ac:dyDescent="0.25">
      <c r="A2" t="s">
        <v>77</v>
      </c>
      <c r="B2" t="s">
        <v>78</v>
      </c>
      <c r="C2" s="15" t="s">
        <v>79</v>
      </c>
      <c r="D2" t="s">
        <v>80</v>
      </c>
    </row>
    <row r="3" spans="1:31" ht="45" x14ac:dyDescent="0.25">
      <c r="A3" t="s">
        <v>81</v>
      </c>
      <c r="B3" t="s">
        <v>82</v>
      </c>
      <c r="C3" s="15" t="s">
        <v>83</v>
      </c>
      <c r="D3" t="s">
        <v>84</v>
      </c>
    </row>
    <row r="4" spans="1:31" ht="60" x14ac:dyDescent="0.25">
      <c r="A4" t="s">
        <v>85</v>
      </c>
      <c r="B4" t="s">
        <v>86</v>
      </c>
      <c r="C4" s="15" t="s">
        <v>87</v>
      </c>
      <c r="D4" t="s">
        <v>88</v>
      </c>
    </row>
    <row r="5" spans="1:31" ht="60" x14ac:dyDescent="0.25">
      <c r="A5" t="s">
        <v>89</v>
      </c>
      <c r="B5" t="s">
        <v>90</v>
      </c>
      <c r="C5" s="15" t="s">
        <v>91</v>
      </c>
      <c r="D5" t="s">
        <v>92</v>
      </c>
    </row>
    <row r="6" spans="1:31" ht="60" x14ac:dyDescent="0.25">
      <c r="A6" t="s">
        <v>93</v>
      </c>
      <c r="B6" t="s">
        <v>94</v>
      </c>
      <c r="C6" s="15" t="s">
        <v>95</v>
      </c>
      <c r="D6" t="s">
        <v>96</v>
      </c>
    </row>
    <row r="7" spans="1:31" ht="75" x14ac:dyDescent="0.25">
      <c r="A7" t="s">
        <v>97</v>
      </c>
      <c r="B7" t="s">
        <v>98</v>
      </c>
      <c r="C7" s="15" t="s">
        <v>99</v>
      </c>
      <c r="D7" t="s">
        <v>100</v>
      </c>
      <c r="AE7" t="s">
        <v>101</v>
      </c>
    </row>
    <row r="8" spans="1:31" ht="90" x14ac:dyDescent="0.25">
      <c r="A8" t="s">
        <v>102</v>
      </c>
      <c r="B8" t="s">
        <v>103</v>
      </c>
      <c r="C8" s="15" t="s">
        <v>104</v>
      </c>
      <c r="D8" t="s">
        <v>105</v>
      </c>
      <c r="AE8" t="s">
        <v>101</v>
      </c>
    </row>
    <row r="9" spans="1:31" ht="63" x14ac:dyDescent="0.25">
      <c r="A9" t="s">
        <v>106</v>
      </c>
      <c r="B9" t="s">
        <v>107</v>
      </c>
      <c r="C9" s="16" t="s">
        <v>108</v>
      </c>
      <c r="D9" t="s">
        <v>109</v>
      </c>
      <c r="AE9" t="s">
        <v>101</v>
      </c>
    </row>
    <row r="10" spans="1:31" ht="78.75" x14ac:dyDescent="0.25">
      <c r="A10" t="s">
        <v>110</v>
      </c>
      <c r="B10" t="s">
        <v>111</v>
      </c>
      <c r="C10" s="16" t="s">
        <v>112</v>
      </c>
      <c r="D10" t="s">
        <v>113</v>
      </c>
      <c r="AE10" t="s">
        <v>101</v>
      </c>
    </row>
    <row r="11" spans="1:31" ht="78.75" x14ac:dyDescent="0.25">
      <c r="A11" t="s">
        <v>114</v>
      </c>
      <c r="B11" t="s">
        <v>115</v>
      </c>
      <c r="C11" s="16" t="s">
        <v>116</v>
      </c>
      <c r="D11" t="s">
        <v>117</v>
      </c>
      <c r="AE11" t="s">
        <v>118</v>
      </c>
    </row>
    <row r="12" spans="1:31" ht="110.25" x14ac:dyDescent="0.25">
      <c r="A12" t="s">
        <v>119</v>
      </c>
      <c r="B12" t="s">
        <v>120</v>
      </c>
      <c r="C12" s="16" t="s">
        <v>121</v>
      </c>
      <c r="D12" t="s">
        <v>122</v>
      </c>
      <c r="AE12" t="s">
        <v>118</v>
      </c>
    </row>
    <row r="13" spans="1:31" ht="110.25" x14ac:dyDescent="0.25">
      <c r="A13" t="s">
        <v>123</v>
      </c>
      <c r="B13" t="s">
        <v>124</v>
      </c>
      <c r="C13" s="16" t="s">
        <v>125</v>
      </c>
      <c r="D13" t="s">
        <v>126</v>
      </c>
      <c r="AE13" t="s">
        <v>118</v>
      </c>
    </row>
    <row r="14" spans="1:31" ht="157.5" x14ac:dyDescent="0.25">
      <c r="A14" t="s">
        <v>127</v>
      </c>
      <c r="B14" t="s">
        <v>128</v>
      </c>
      <c r="C14" s="16" t="s">
        <v>129</v>
      </c>
      <c r="D14" t="s">
        <v>130</v>
      </c>
      <c r="AE14" t="s">
        <v>118</v>
      </c>
    </row>
    <row r="15" spans="1:31" ht="78.75" x14ac:dyDescent="0.25">
      <c r="A15" t="s">
        <v>131</v>
      </c>
      <c r="B15" t="s">
        <v>132</v>
      </c>
      <c r="C15" s="16" t="s">
        <v>133</v>
      </c>
      <c r="D15" t="s">
        <v>134</v>
      </c>
      <c r="AE15" t="s">
        <v>118</v>
      </c>
    </row>
    <row r="16" spans="1:31" ht="63" x14ac:dyDescent="0.25">
      <c r="A16" t="s">
        <v>135</v>
      </c>
      <c r="B16" t="s">
        <v>136</v>
      </c>
      <c r="C16" s="16" t="s">
        <v>137</v>
      </c>
      <c r="D16" t="s">
        <v>138</v>
      </c>
      <c r="AE16" t="s">
        <v>118</v>
      </c>
    </row>
    <row r="17" spans="1:31" ht="78.75" x14ac:dyDescent="0.25">
      <c r="A17" t="s">
        <v>139</v>
      </c>
      <c r="B17" t="s">
        <v>140</v>
      </c>
      <c r="C17" s="16" t="s">
        <v>141</v>
      </c>
      <c r="D17" t="s">
        <v>142</v>
      </c>
      <c r="AE17" t="s">
        <v>143</v>
      </c>
    </row>
    <row r="18" spans="1:31" ht="110.25" x14ac:dyDescent="0.25">
      <c r="A18" t="s">
        <v>144</v>
      </c>
      <c r="B18" t="s">
        <v>145</v>
      </c>
      <c r="C18" s="16" t="s">
        <v>146</v>
      </c>
      <c r="D18" t="s">
        <v>147</v>
      </c>
      <c r="AE18" t="s">
        <v>143</v>
      </c>
    </row>
    <row r="19" spans="1:31" ht="94.5" x14ac:dyDescent="0.25">
      <c r="A19" t="s">
        <v>148</v>
      </c>
      <c r="B19" t="s">
        <v>149</v>
      </c>
      <c r="C19" s="16" t="s">
        <v>150</v>
      </c>
      <c r="D19" t="s">
        <v>151</v>
      </c>
      <c r="AE19" t="s">
        <v>143</v>
      </c>
    </row>
    <row r="20" spans="1:31" ht="141.75" x14ac:dyDescent="0.25">
      <c r="A20" t="s">
        <v>152</v>
      </c>
      <c r="B20" t="s">
        <v>153</v>
      </c>
      <c r="C20" s="16" t="s">
        <v>154</v>
      </c>
      <c r="D20" t="s">
        <v>155</v>
      </c>
      <c r="AE20" t="s">
        <v>143</v>
      </c>
    </row>
    <row r="21" spans="1:31" ht="78.75" x14ac:dyDescent="0.25">
      <c r="A21" t="s">
        <v>156</v>
      </c>
      <c r="B21" t="s">
        <v>157</v>
      </c>
      <c r="C21" s="16" t="s">
        <v>158</v>
      </c>
      <c r="D21" t="s">
        <v>159</v>
      </c>
      <c r="AE21" t="s">
        <v>143</v>
      </c>
    </row>
    <row r="22" spans="1:31" ht="110.25" x14ac:dyDescent="0.25">
      <c r="A22" t="s">
        <v>160</v>
      </c>
      <c r="B22" t="s">
        <v>161</v>
      </c>
      <c r="C22" s="16" t="s">
        <v>162</v>
      </c>
      <c r="D22" t="s">
        <v>163</v>
      </c>
      <c r="AE22" t="s">
        <v>143</v>
      </c>
    </row>
    <row r="23" spans="1:31" ht="126" x14ac:dyDescent="0.25">
      <c r="A23" t="s">
        <v>164</v>
      </c>
      <c r="B23" t="s">
        <v>165</v>
      </c>
      <c r="C23" s="16" t="s">
        <v>166</v>
      </c>
      <c r="D23" t="s">
        <v>167</v>
      </c>
      <c r="AE23" t="s">
        <v>143</v>
      </c>
    </row>
    <row r="24" spans="1:31" ht="63" x14ac:dyDescent="0.25">
      <c r="A24" t="s">
        <v>168</v>
      </c>
      <c r="B24" t="s">
        <v>169</v>
      </c>
      <c r="C24" s="16" t="s">
        <v>170</v>
      </c>
      <c r="D24" t="s">
        <v>171</v>
      </c>
      <c r="AE24" t="s">
        <v>143</v>
      </c>
    </row>
    <row r="25" spans="1:31" ht="110.25" x14ac:dyDescent="0.25">
      <c r="A25" t="s">
        <v>172</v>
      </c>
      <c r="B25" t="s">
        <v>173</v>
      </c>
      <c r="C25" s="16" t="s">
        <v>174</v>
      </c>
      <c r="D25" t="s">
        <v>175</v>
      </c>
      <c r="AE25" t="s">
        <v>176</v>
      </c>
    </row>
    <row r="26" spans="1:31" ht="63" x14ac:dyDescent="0.25">
      <c r="A26" t="s">
        <v>177</v>
      </c>
      <c r="B26" t="s">
        <v>178</v>
      </c>
      <c r="C26" s="16" t="s">
        <v>179</v>
      </c>
      <c r="D26" t="s">
        <v>180</v>
      </c>
      <c r="AE26" t="s">
        <v>176</v>
      </c>
    </row>
    <row r="27" spans="1:31" ht="78.75" x14ac:dyDescent="0.25">
      <c r="A27" t="s">
        <v>181</v>
      </c>
      <c r="B27" t="s">
        <v>182</v>
      </c>
      <c r="C27" s="16" t="s">
        <v>183</v>
      </c>
      <c r="D27" t="s">
        <v>184</v>
      </c>
      <c r="AE27" t="s">
        <v>176</v>
      </c>
    </row>
    <row r="28" spans="1:31" ht="63" x14ac:dyDescent="0.25">
      <c r="A28" t="s">
        <v>185</v>
      </c>
      <c r="B28" t="s">
        <v>186</v>
      </c>
      <c r="C28" s="16" t="s">
        <v>187</v>
      </c>
      <c r="D28" t="s">
        <v>188</v>
      </c>
      <c r="AE28" t="s">
        <v>176</v>
      </c>
    </row>
    <row r="29" spans="1:31" ht="63" x14ac:dyDescent="0.25">
      <c r="A29" t="s">
        <v>189</v>
      </c>
      <c r="B29" t="s">
        <v>190</v>
      </c>
      <c r="C29" s="16" t="s">
        <v>187</v>
      </c>
      <c r="D29" t="s">
        <v>191</v>
      </c>
      <c r="AE29" t="s">
        <v>176</v>
      </c>
    </row>
    <row r="30" spans="1:31" ht="94.5" x14ac:dyDescent="0.25">
      <c r="A30" t="s">
        <v>192</v>
      </c>
      <c r="B30" t="s">
        <v>193</v>
      </c>
      <c r="C30" s="16" t="s">
        <v>194</v>
      </c>
      <c r="D30" t="s">
        <v>6</v>
      </c>
      <c r="AE30" t="s">
        <v>176</v>
      </c>
    </row>
    <row r="31" spans="1:31" ht="141.75" x14ac:dyDescent="0.25">
      <c r="A31" t="s">
        <v>195</v>
      </c>
      <c r="B31" t="s">
        <v>196</v>
      </c>
      <c r="C31" s="16" t="s">
        <v>197</v>
      </c>
      <c r="D31" t="s">
        <v>6</v>
      </c>
      <c r="AE31" t="s">
        <v>176</v>
      </c>
    </row>
    <row r="32" spans="1:31" ht="63" x14ac:dyDescent="0.25">
      <c r="A32" t="s">
        <v>198</v>
      </c>
      <c r="B32" t="s">
        <v>199</v>
      </c>
      <c r="C32" s="16" t="s">
        <v>200</v>
      </c>
      <c r="D32" t="s">
        <v>6</v>
      </c>
    </row>
    <row r="33" spans="1:4" ht="78.75" x14ac:dyDescent="0.25">
      <c r="A33" t="s">
        <v>201</v>
      </c>
      <c r="B33" t="s">
        <v>202</v>
      </c>
      <c r="C33" s="16" t="s">
        <v>203</v>
      </c>
      <c r="D33" t="s">
        <v>204</v>
      </c>
    </row>
    <row r="34" spans="1:4" ht="63" x14ac:dyDescent="0.25">
      <c r="A34" t="s">
        <v>205</v>
      </c>
      <c r="B34" t="s">
        <v>206</v>
      </c>
      <c r="C34" s="17" t="s">
        <v>207</v>
      </c>
      <c r="D34" t="s">
        <v>6</v>
      </c>
    </row>
    <row r="35" spans="1:4" ht="78.75" x14ac:dyDescent="0.25">
      <c r="A35" t="s">
        <v>208</v>
      </c>
      <c r="B35" t="s">
        <v>209</v>
      </c>
      <c r="C35" s="16" t="s">
        <v>210</v>
      </c>
      <c r="D35" t="s">
        <v>6</v>
      </c>
    </row>
    <row r="36" spans="1:4" ht="31.5" x14ac:dyDescent="0.25">
      <c r="A36" t="s">
        <v>211</v>
      </c>
      <c r="B36" t="s">
        <v>212</v>
      </c>
      <c r="C36" s="16" t="s">
        <v>213</v>
      </c>
      <c r="D36" t="s">
        <v>6</v>
      </c>
    </row>
    <row r="37" spans="1:4" ht="47.25" x14ac:dyDescent="0.25">
      <c r="A37" t="s">
        <v>214</v>
      </c>
      <c r="B37" t="s">
        <v>4</v>
      </c>
      <c r="C37" s="16" t="s">
        <v>215</v>
      </c>
      <c r="D37" t="s">
        <v>6</v>
      </c>
    </row>
    <row r="38" spans="1:4" ht="47.25" x14ac:dyDescent="0.25">
      <c r="A38" t="s">
        <v>216</v>
      </c>
      <c r="B38" t="s">
        <v>217</v>
      </c>
      <c r="C38" s="16" t="s">
        <v>218</v>
      </c>
      <c r="D38" t="s">
        <v>6</v>
      </c>
    </row>
    <row r="39" spans="1:4" ht="189" x14ac:dyDescent="0.25">
      <c r="A39" t="s">
        <v>219</v>
      </c>
      <c r="B39" t="s">
        <v>220</v>
      </c>
      <c r="C39" s="16" t="s">
        <v>221</v>
      </c>
      <c r="D39" t="s">
        <v>6</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125"/>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222</v>
      </c>
    </row>
    <row r="3" spans="1:9" ht="18.75" x14ac:dyDescent="0.3">
      <c r="B3" s="18" t="s">
        <v>223</v>
      </c>
      <c r="I3" s="19" t="s">
        <v>224</v>
      </c>
    </row>
    <row r="4" spans="1:9" ht="18.75" x14ac:dyDescent="0.3">
      <c r="B4" s="18" t="s">
        <v>225</v>
      </c>
      <c r="I4" t="s">
        <v>226</v>
      </c>
    </row>
    <row r="5" spans="1:9" ht="18.75" x14ac:dyDescent="0.3">
      <c r="B5" s="18" t="s">
        <v>59</v>
      </c>
      <c r="I5" t="s">
        <v>227</v>
      </c>
    </row>
    <row r="6" spans="1:9" ht="18.75" x14ac:dyDescent="0.3">
      <c r="B6" s="18" t="s">
        <v>228</v>
      </c>
      <c r="I6" t="s">
        <v>223</v>
      </c>
    </row>
    <row r="7" spans="1:9" ht="18.75" x14ac:dyDescent="0.3">
      <c r="B7" s="18" t="s">
        <v>229</v>
      </c>
      <c r="I7" t="s">
        <v>230</v>
      </c>
    </row>
    <row r="8" spans="1:9" ht="18.75" x14ac:dyDescent="0.3">
      <c r="B8" s="18"/>
      <c r="I8" t="s">
        <v>228</v>
      </c>
    </row>
    <row r="9" spans="1:9" x14ac:dyDescent="0.25">
      <c r="A9" s="3" t="s">
        <v>231</v>
      </c>
      <c r="C9" s="83" t="s">
        <v>232</v>
      </c>
      <c r="D9" s="83"/>
      <c r="I9" s="19" t="s">
        <v>233</v>
      </c>
    </row>
    <row r="10" spans="1:9" x14ac:dyDescent="0.25">
      <c r="B10" t="s">
        <v>234</v>
      </c>
      <c r="D10" t="s">
        <v>235</v>
      </c>
      <c r="I10" s="19" t="s">
        <v>59</v>
      </c>
    </row>
    <row r="11" spans="1:9" x14ac:dyDescent="0.25">
      <c r="B11" t="s">
        <v>236</v>
      </c>
      <c r="D11" t="s">
        <v>237</v>
      </c>
      <c r="I11" t="s">
        <v>238</v>
      </c>
    </row>
    <row r="12" spans="1:9" x14ac:dyDescent="0.25">
      <c r="D12" t="s">
        <v>239</v>
      </c>
      <c r="I12" t="s">
        <v>240</v>
      </c>
    </row>
    <row r="13" spans="1:9" x14ac:dyDescent="0.25">
      <c r="I13" t="s">
        <v>241</v>
      </c>
    </row>
    <row r="16" spans="1:9" x14ac:dyDescent="0.25">
      <c r="B16" t="s">
        <v>242</v>
      </c>
      <c r="D16" t="s">
        <v>42</v>
      </c>
      <c r="I16" t="s">
        <v>243</v>
      </c>
    </row>
    <row r="17" spans="2:9" x14ac:dyDescent="0.25">
      <c r="B17" t="s">
        <v>43</v>
      </c>
      <c r="D17" t="s">
        <v>44</v>
      </c>
      <c r="I17" t="s">
        <v>244</v>
      </c>
    </row>
    <row r="18" spans="2:9" x14ac:dyDescent="0.25">
      <c r="B18" t="s">
        <v>62</v>
      </c>
      <c r="I18" t="s">
        <v>245</v>
      </c>
    </row>
    <row r="19" spans="2:9" x14ac:dyDescent="0.25">
      <c r="B19" t="s">
        <v>246</v>
      </c>
      <c r="I19" t="s">
        <v>239</v>
      </c>
    </row>
    <row r="20" spans="2:9" x14ac:dyDescent="0.25">
      <c r="B20" t="s">
        <v>247</v>
      </c>
      <c r="I20" t="s">
        <v>248</v>
      </c>
    </row>
    <row r="21" spans="2:9" x14ac:dyDescent="0.25">
      <c r="I21" t="s">
        <v>249</v>
      </c>
    </row>
    <row r="22" spans="2:9" x14ac:dyDescent="0.25">
      <c r="D22" t="s">
        <v>250</v>
      </c>
      <c r="E22" t="s">
        <v>250</v>
      </c>
      <c r="F22" t="s">
        <v>250</v>
      </c>
      <c r="G22" t="s">
        <v>251</v>
      </c>
      <c r="I22" t="s">
        <v>252</v>
      </c>
    </row>
    <row r="23" spans="2:9" x14ac:dyDescent="0.25">
      <c r="B23" t="s">
        <v>42</v>
      </c>
      <c r="C23" t="e">
        <f>Mappatura_processi!#REF!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9" x14ac:dyDescent="0.25">
      <c r="B24" t="s">
        <v>253</v>
      </c>
      <c r="C24" t="e">
        <f>Mappatura_processi!#REF!</f>
        <v>#REF!</v>
      </c>
      <c r="D24" t="e">
        <f t="shared" si="0"/>
        <v>#REF!</v>
      </c>
      <c r="E24" t="e">
        <f t="shared" si="1"/>
        <v>#REF!</v>
      </c>
      <c r="F24" t="e">
        <f t="shared" si="2"/>
        <v>#REF!</v>
      </c>
      <c r="G24" t="e">
        <f t="shared" si="3"/>
        <v>#REF!</v>
      </c>
    </row>
    <row r="25" spans="2:9" x14ac:dyDescent="0.25">
      <c r="B25" t="s">
        <v>254</v>
      </c>
      <c r="C25" t="e">
        <f>Mappatura_processi!#REF!</f>
        <v>#REF!</v>
      </c>
      <c r="D25" t="e">
        <f t="shared" si="0"/>
        <v>#REF!</v>
      </c>
      <c r="E25" t="e">
        <f t="shared" si="1"/>
        <v>#REF!</v>
      </c>
      <c r="F25" t="e">
        <f t="shared" si="2"/>
        <v>#REF!</v>
      </c>
      <c r="G25" t="e">
        <f t="shared" si="3"/>
        <v>#REF!</v>
      </c>
    </row>
    <row r="26" spans="2:9" x14ac:dyDescent="0.25">
      <c r="C26" t="e">
        <f>Mappatura_processi!#REF!</f>
        <v>#REF!</v>
      </c>
      <c r="D26" t="e">
        <f t="shared" si="0"/>
        <v>#REF!</v>
      </c>
      <c r="E26" t="e">
        <f t="shared" si="1"/>
        <v>#REF!</v>
      </c>
      <c r="F26" t="e">
        <f t="shared" si="2"/>
        <v>#REF!</v>
      </c>
      <c r="G26" t="e">
        <f t="shared" si="3"/>
        <v>#REF!</v>
      </c>
    </row>
    <row r="27" spans="2:9" x14ac:dyDescent="0.25">
      <c r="C27" t="e">
        <f>Mappatura_processi!#REF!</f>
        <v>#REF!</v>
      </c>
      <c r="D27" t="e">
        <f t="shared" si="0"/>
        <v>#REF!</v>
      </c>
      <c r="E27" t="e">
        <f t="shared" si="1"/>
        <v>#REF!</v>
      </c>
      <c r="F27" t="e">
        <f t="shared" si="2"/>
        <v>#REF!</v>
      </c>
      <c r="G27" t="e">
        <f t="shared" si="3"/>
        <v>#REF!</v>
      </c>
    </row>
    <row r="28" spans="2:9" x14ac:dyDescent="0.25">
      <c r="C28" t="e">
        <f>Mappatura_processi!#REF!</f>
        <v>#REF!</v>
      </c>
      <c r="D28" t="e">
        <f t="shared" si="0"/>
        <v>#REF!</v>
      </c>
      <c r="E28" t="e">
        <f t="shared" si="1"/>
        <v>#REF!</v>
      </c>
      <c r="F28" t="e">
        <f t="shared" si="2"/>
        <v>#REF!</v>
      </c>
      <c r="G28" t="e">
        <f t="shared" si="3"/>
        <v>#REF!</v>
      </c>
    </row>
    <row r="29" spans="2:9" x14ac:dyDescent="0.25">
      <c r="C29" t="e">
        <f>Mappatura_processi!#REF!</f>
        <v>#REF!</v>
      </c>
      <c r="D29" t="e">
        <f t="shared" si="0"/>
        <v>#REF!</v>
      </c>
      <c r="E29" t="e">
        <f t="shared" si="1"/>
        <v>#REF!</v>
      </c>
      <c r="F29" t="e">
        <f t="shared" si="2"/>
        <v>#REF!</v>
      </c>
      <c r="G29" t="e">
        <f t="shared" si="3"/>
        <v>#REF!</v>
      </c>
    </row>
    <row r="30" spans="2:9" x14ac:dyDescent="0.25">
      <c r="C30" t="e">
        <f>Mappatura_processi!#REF!</f>
        <v>#REF!</v>
      </c>
      <c r="D30" t="e">
        <f t="shared" si="0"/>
        <v>#REF!</v>
      </c>
      <c r="E30" t="e">
        <f t="shared" si="1"/>
        <v>#REF!</v>
      </c>
      <c r="F30" t="e">
        <f t="shared" si="2"/>
        <v>#REF!</v>
      </c>
      <c r="G30" t="e">
        <f t="shared" si="3"/>
        <v>#REF!</v>
      </c>
    </row>
    <row r="31" spans="2:9" x14ac:dyDescent="0.25">
      <c r="C31" t="e">
        <f>Mappatura_processi!#REF!</f>
        <v>#REF!</v>
      </c>
      <c r="D31" t="e">
        <f t="shared" si="0"/>
        <v>#REF!</v>
      </c>
      <c r="E31" t="e">
        <f t="shared" si="1"/>
        <v>#REF!</v>
      </c>
      <c r="F31" t="e">
        <f t="shared" si="2"/>
        <v>#REF!</v>
      </c>
      <c r="G31" t="e">
        <f t="shared" si="3"/>
        <v>#REF!</v>
      </c>
    </row>
    <row r="32" spans="2:9"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25">
      <c r="C56" t="e">
        <f>Mappatura_processi!#REF!</f>
        <v>#REF!</v>
      </c>
      <c r="D56" t="e">
        <f t="shared" si="4"/>
        <v>#REF!</v>
      </c>
      <c r="E56" t="e">
        <f t="shared" si="5"/>
        <v>#REF!</v>
      </c>
      <c r="F56" t="e">
        <f t="shared" si="6"/>
        <v>#REF!</v>
      </c>
      <c r="G56" t="e">
        <f t="shared" si="7"/>
        <v>#REF!</v>
      </c>
    </row>
    <row r="57" spans="3:7" x14ac:dyDescent="0.25">
      <c r="C57" t="e">
        <f>Mappatura_processi!#REF!</f>
        <v>#REF!</v>
      </c>
      <c r="D57" t="e">
        <f t="shared" si="4"/>
        <v>#REF!</v>
      </c>
      <c r="E57" t="e">
        <f t="shared" si="5"/>
        <v>#REF!</v>
      </c>
      <c r="F57" t="e">
        <f t="shared" si="6"/>
        <v>#REF!</v>
      </c>
      <c r="G57" t="e">
        <f t="shared" si="7"/>
        <v>#REF!</v>
      </c>
    </row>
    <row r="58" spans="3:7" x14ac:dyDescent="0.25">
      <c r="C58" t="e">
        <f>Mappatura_processi!#REF!</f>
        <v>#REF!</v>
      </c>
      <c r="D58" t="e">
        <f t="shared" si="4"/>
        <v>#REF!</v>
      </c>
      <c r="E58" t="e">
        <f t="shared" si="5"/>
        <v>#REF!</v>
      </c>
      <c r="F58" t="e">
        <f t="shared" si="6"/>
        <v>#REF!</v>
      </c>
      <c r="G58" t="e">
        <f t="shared" si="7"/>
        <v>#REF!</v>
      </c>
    </row>
    <row r="59" spans="3:7" x14ac:dyDescent="0.25">
      <c r="C59" t="e">
        <f>Mappatura_processi!#REF!</f>
        <v>#REF!</v>
      </c>
      <c r="D59" t="e">
        <f t="shared" si="4"/>
        <v>#REF!</v>
      </c>
      <c r="E59" t="e">
        <f t="shared" si="5"/>
        <v>#REF!</v>
      </c>
      <c r="F59" t="e">
        <f t="shared" si="6"/>
        <v>#REF!</v>
      </c>
      <c r="G59" t="e">
        <f t="shared" si="7"/>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25">
      <c r="C88" t="e">
        <f>Mappatura_processi!#REF!</f>
        <v>#REF!</v>
      </c>
      <c r="D88" t="e">
        <f t="shared" si="8"/>
        <v>#REF!</v>
      </c>
      <c r="E88" t="e">
        <f t="shared" si="9"/>
        <v>#REF!</v>
      </c>
      <c r="F88" t="e">
        <f t="shared" si="10"/>
        <v>#REF!</v>
      </c>
      <c r="G88" t="e">
        <f t="shared" si="11"/>
        <v>#REF!</v>
      </c>
    </row>
    <row r="89" spans="3:7" x14ac:dyDescent="0.25">
      <c r="C89" t="e">
        <f>Mappatura_processi!#REF!</f>
        <v>#REF!</v>
      </c>
      <c r="D89" t="e">
        <f t="shared" si="8"/>
        <v>#REF!</v>
      </c>
      <c r="E89" t="e">
        <f t="shared" si="9"/>
        <v>#REF!</v>
      </c>
      <c r="F89" t="e">
        <f t="shared" si="10"/>
        <v>#REF!</v>
      </c>
      <c r="G89" t="e">
        <f t="shared" si="11"/>
        <v>#REF!</v>
      </c>
    </row>
    <row r="90" spans="3:7" x14ac:dyDescent="0.25">
      <c r="C90" t="e">
        <f>Mappatura_processi!#REF!</f>
        <v>#REF!</v>
      </c>
      <c r="D90" t="e">
        <f t="shared" si="8"/>
        <v>#REF!</v>
      </c>
      <c r="E90" t="e">
        <f t="shared" si="9"/>
        <v>#REF!</v>
      </c>
      <c r="F90" t="e">
        <f t="shared" si="10"/>
        <v>#REF!</v>
      </c>
      <c r="G90" t="e">
        <f t="shared" si="11"/>
        <v>#REF!</v>
      </c>
    </row>
    <row r="91" spans="3:7" x14ac:dyDescent="0.25">
      <c r="C91" t="e">
        <f>Mappatura_processi!#REF!</f>
        <v>#REF!</v>
      </c>
      <c r="D91" t="e">
        <f t="shared" si="8"/>
        <v>#REF!</v>
      </c>
      <c r="E91" t="e">
        <f t="shared" si="9"/>
        <v>#REF!</v>
      </c>
      <c r="F91" t="e">
        <f t="shared" si="10"/>
        <v>#REF!</v>
      </c>
      <c r="G91" t="e">
        <f t="shared" si="11"/>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ref="D119:D125" si="12">IF(OR(C119 = "Media", C119="Alta",C119="Altissima"),"Altissimo","")</f>
        <v>#REF!</v>
      </c>
      <c r="E119" t="e">
        <f t="shared" ref="E119:E125" si="13">IF(C119="Bassa","Alto","")</f>
        <v>#REF!</v>
      </c>
      <c r="F119" t="e">
        <f t="shared" ref="F119:F125" si="14">IF(C119="Molto bassa","Medio","")</f>
        <v>#REF!</v>
      </c>
      <c r="G119" t="e">
        <f t="shared" ref="G119:G125" si="15">CONCATENATE(D119,E119,F119)</f>
        <v>#REF!</v>
      </c>
    </row>
    <row r="120" spans="3:7" x14ac:dyDescent="0.25">
      <c r="C120" t="e">
        <f>Mappatura_processi!#REF!</f>
        <v>#REF!</v>
      </c>
      <c r="D120" t="e">
        <f t="shared" si="12"/>
        <v>#REF!</v>
      </c>
      <c r="E120" t="e">
        <f t="shared" si="13"/>
        <v>#REF!</v>
      </c>
      <c r="F120" t="e">
        <f t="shared" si="14"/>
        <v>#REF!</v>
      </c>
      <c r="G120" t="e">
        <f t="shared" si="15"/>
        <v>#REF!</v>
      </c>
    </row>
    <row r="121" spans="3:7" x14ac:dyDescent="0.25">
      <c r="C121" t="e">
        <f>Mappatura_processi!#REF!</f>
        <v>#REF!</v>
      </c>
      <c r="D121" t="e">
        <f t="shared" si="12"/>
        <v>#REF!</v>
      </c>
      <c r="E121" t="e">
        <f t="shared" si="13"/>
        <v>#REF!</v>
      </c>
      <c r="F121" t="e">
        <f t="shared" si="14"/>
        <v>#REF!</v>
      </c>
      <c r="G121" t="e">
        <f t="shared" si="15"/>
        <v>#REF!</v>
      </c>
    </row>
    <row r="122" spans="3:7" x14ac:dyDescent="0.25">
      <c r="C122" t="e">
        <f>Mappatura_processi!#REF!</f>
        <v>#REF!</v>
      </c>
      <c r="D122" t="e">
        <f t="shared" si="12"/>
        <v>#REF!</v>
      </c>
      <c r="E122" t="e">
        <f t="shared" si="13"/>
        <v>#REF!</v>
      </c>
      <c r="F122" t="e">
        <f t="shared" si="14"/>
        <v>#REF!</v>
      </c>
      <c r="G122" t="e">
        <f t="shared" si="15"/>
        <v>#REF!</v>
      </c>
    </row>
    <row r="123" spans="3:7" x14ac:dyDescent="0.25">
      <c r="C123" t="e">
        <f>Mappatura_processi!#REF!</f>
        <v>#REF!</v>
      </c>
      <c r="D123" t="e">
        <f t="shared" si="12"/>
        <v>#REF!</v>
      </c>
      <c r="E123" t="e">
        <f t="shared" si="13"/>
        <v>#REF!</v>
      </c>
      <c r="F123" t="e">
        <f t="shared" si="14"/>
        <v>#REF!</v>
      </c>
      <c r="G123" t="e">
        <f t="shared" si="15"/>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11</vt:i4>
      </vt:variant>
    </vt:vector>
  </HeadingPairs>
  <TitlesOfParts>
    <vt:vector size="16"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impatto</vt:lpstr>
      <vt:lpstr>Medio</vt:lpstr>
      <vt:lpstr>probabilita</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2020-01-13T12:40:07Z</cp:lastPrinted>
  <dcterms:created xsi:type="dcterms:W3CDTF">2014-07-11T10:05:14Z</dcterms:created>
  <dcterms:modified xsi:type="dcterms:W3CDTF">2025-01-16T11:16:14Z</dcterms:modified>
</cp:coreProperties>
</file>